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10" windowWidth="19305" windowHeight="5670" activeTab="0"/>
  </bookViews>
  <sheets>
    <sheet name="Rekapitulace" sheetId="1" r:id="rId1"/>
    <sheet name="Stavba" sheetId="2" r:id="rId2"/>
    <sheet name="Technologie" sheetId="3" r:id="rId3"/>
    <sheet name="Plyn" sheetId="4" r:id="rId4"/>
    <sheet name="ZTI" sheetId="5" r:id="rId5"/>
    <sheet name="MaR"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info">#REF!</definedName>
    <definedName name="_">"$#REF!.$A$3:$F$737"</definedName>
    <definedName name="____obl11">#REF!</definedName>
    <definedName name="____obl12">#REF!</definedName>
    <definedName name="____obl13">#REF!</definedName>
    <definedName name="____obl15">#REF!</definedName>
    <definedName name="____obl16">#REF!</definedName>
    <definedName name="____obl17">#REF!</definedName>
    <definedName name="____obl1710">#REF!</definedName>
    <definedName name="____obl1711">#REF!</definedName>
    <definedName name="____obl1712">#REF!</definedName>
    <definedName name="____obl1713">#REF!</definedName>
    <definedName name="____obl1714">#REF!</definedName>
    <definedName name="____obl1715">#REF!</definedName>
    <definedName name="____obl1716">#REF!</definedName>
    <definedName name="____obl1717">#REF!</definedName>
    <definedName name="____obl1718">#REF!</definedName>
    <definedName name="____obl1719">#REF!</definedName>
    <definedName name="____obl173">#REF!</definedName>
    <definedName name="____obl174">#REF!</definedName>
    <definedName name="____obl175">#REF!</definedName>
    <definedName name="____obl176">#REF!</definedName>
    <definedName name="____obl177">#REF!</definedName>
    <definedName name="____obl178">#REF!</definedName>
    <definedName name="____obl179">#REF!</definedName>
    <definedName name="____obl18">#REF!</definedName>
    <definedName name="____obl181">#REF!</definedName>
    <definedName name="____obl1816">#REF!</definedName>
    <definedName name="____obl1820">#REF!</definedName>
    <definedName name="____obl1821">#REF!</definedName>
    <definedName name="____obl1822">#REF!</definedName>
    <definedName name="____obl1823">#REF!</definedName>
    <definedName name="____obl1824">#REF!</definedName>
    <definedName name="____obl1825">#REF!</definedName>
    <definedName name="____obl1826">#REF!</definedName>
    <definedName name="____obl1827">#REF!</definedName>
    <definedName name="____obl1828">#REF!</definedName>
    <definedName name="____obl1829">#REF!</definedName>
    <definedName name="____obl183">#REF!</definedName>
    <definedName name="____obl1831">#REF!</definedName>
    <definedName name="____obl1832">#REF!</definedName>
    <definedName name="____obl184">#REF!</definedName>
    <definedName name="____obl185">#REF!</definedName>
    <definedName name="____obl186">#REF!</definedName>
    <definedName name="____obl187">#REF!</definedName>
    <definedName name="___END1">#REF!</definedName>
    <definedName name="___END2">#REF!</definedName>
    <definedName name="___obl11">#REF!</definedName>
    <definedName name="___obl12">#REF!</definedName>
    <definedName name="___obl13">#REF!</definedName>
    <definedName name="___obl14">#REF!</definedName>
    <definedName name="___obl15">#REF!</definedName>
    <definedName name="___obl16">#REF!</definedName>
    <definedName name="___obl17">#REF!</definedName>
    <definedName name="___obl1710">#REF!</definedName>
    <definedName name="___obl1711">#REF!</definedName>
    <definedName name="___obl1712">#REF!</definedName>
    <definedName name="___obl1713">#REF!</definedName>
    <definedName name="___obl1714">#REF!</definedName>
    <definedName name="___obl1715">#REF!</definedName>
    <definedName name="___obl1716">#REF!</definedName>
    <definedName name="___obl1717">#REF!</definedName>
    <definedName name="___obl1718">#REF!</definedName>
    <definedName name="___obl1719">#REF!</definedName>
    <definedName name="___obl173">#REF!</definedName>
    <definedName name="___obl174">#REF!</definedName>
    <definedName name="___obl175">#REF!</definedName>
    <definedName name="___obl176">#REF!</definedName>
    <definedName name="___obl177">#REF!</definedName>
    <definedName name="___obl178">#REF!</definedName>
    <definedName name="___obl179">#REF!</definedName>
    <definedName name="___obl18">#REF!</definedName>
    <definedName name="___obl181">#REF!</definedName>
    <definedName name="___obl1816">#REF!</definedName>
    <definedName name="___obl1820">#REF!</definedName>
    <definedName name="___obl1821">#REF!</definedName>
    <definedName name="___obl1822">#REF!</definedName>
    <definedName name="___obl1823">#REF!</definedName>
    <definedName name="___obl1824">#REF!</definedName>
    <definedName name="___obl1825">#REF!</definedName>
    <definedName name="___obl1826">#REF!</definedName>
    <definedName name="___obl1827">#REF!</definedName>
    <definedName name="___obl1828">#REF!</definedName>
    <definedName name="___obl1829">#REF!</definedName>
    <definedName name="___obl183">#REF!</definedName>
    <definedName name="___obl1831">#REF!</definedName>
    <definedName name="___obl1832">#REF!</definedName>
    <definedName name="___obl184">#REF!</definedName>
    <definedName name="___obl185">#REF!</definedName>
    <definedName name="___obl186">#REF!</definedName>
    <definedName name="___obl187">#REF!</definedName>
    <definedName name="__MAIN2__">#REF!</definedName>
    <definedName name="__MAIN3__">#REF!</definedName>
    <definedName name="__obl11">#REF!</definedName>
    <definedName name="__obl12">#REF!</definedName>
    <definedName name="__obl13">#REF!</definedName>
    <definedName name="__obl14">#REF!</definedName>
    <definedName name="__obl15">#REF!</definedName>
    <definedName name="__obl16">#REF!</definedName>
    <definedName name="__obl17">#REF!</definedName>
    <definedName name="__obl1710">#REF!</definedName>
    <definedName name="__obl1711">#REF!</definedName>
    <definedName name="__obl1712">#REF!</definedName>
    <definedName name="__obl1713">#REF!</definedName>
    <definedName name="__obl1714">#REF!</definedName>
    <definedName name="__obl1715">#REF!</definedName>
    <definedName name="__obl1716">#REF!</definedName>
    <definedName name="__obl1717">#REF!</definedName>
    <definedName name="__obl1718">#REF!</definedName>
    <definedName name="__obl1719">#REF!</definedName>
    <definedName name="__obl173">#REF!</definedName>
    <definedName name="__obl174">#REF!</definedName>
    <definedName name="__obl175">#REF!</definedName>
    <definedName name="__obl176">#REF!</definedName>
    <definedName name="__obl177">#REF!</definedName>
    <definedName name="__obl178">#REF!</definedName>
    <definedName name="__obl179">#REF!</definedName>
    <definedName name="__obl18">#REF!</definedName>
    <definedName name="__obl181">#REF!</definedName>
    <definedName name="__obl1816">#REF!</definedName>
    <definedName name="__obl1820">#REF!</definedName>
    <definedName name="__obl1821">#REF!</definedName>
    <definedName name="__obl1822">#REF!</definedName>
    <definedName name="__obl1823">#REF!</definedName>
    <definedName name="__obl1824">#REF!</definedName>
    <definedName name="__obl1825">#REF!</definedName>
    <definedName name="__obl1826">#REF!</definedName>
    <definedName name="__obl1827">#REF!</definedName>
    <definedName name="__obl1828">#REF!</definedName>
    <definedName name="__obl1829">#REF!</definedName>
    <definedName name="__obl183">#REF!</definedName>
    <definedName name="__obl1831">#REF!</definedName>
    <definedName name="__obl1832">#REF!</definedName>
    <definedName name="__obl184">#REF!</definedName>
    <definedName name="__obl185">#REF!</definedName>
    <definedName name="__obl186">#REF!</definedName>
    <definedName name="__obl187">#REF!</definedName>
    <definedName name="__SLC16">#REF!</definedName>
    <definedName name="__T4__">'[9]Stavební práce'!#REF!</definedName>
    <definedName name="__TE0__">#REF!</definedName>
    <definedName name="__TE1__">#REF!</definedName>
    <definedName name="__TE2__">#REF!</definedName>
    <definedName name="__TR0__">#REF!</definedName>
    <definedName name="__TR1__">#REF!</definedName>
    <definedName name="__TR2__">#REF!</definedName>
    <definedName name="_BPK1">'[10]Položky'!#REF!</definedName>
    <definedName name="_BPK2">'[10]Položky'!#REF!</definedName>
    <definedName name="_BPK3">'[10]Položky'!#REF!</definedName>
    <definedName name="_obl11">#REF!</definedName>
    <definedName name="_obl12">#REF!</definedName>
    <definedName name="_obl13">#REF!</definedName>
    <definedName name="_obl14">#REF!</definedName>
    <definedName name="_obl15">#REF!</definedName>
    <definedName name="_obl16">#REF!</definedName>
    <definedName name="_obl17">#REF!</definedName>
    <definedName name="_obl1710">#REF!</definedName>
    <definedName name="_obl1711">#REF!</definedName>
    <definedName name="_obl1712">#REF!</definedName>
    <definedName name="_obl1713">#REF!</definedName>
    <definedName name="_obl1714">#REF!</definedName>
    <definedName name="_obl1715">#REF!</definedName>
    <definedName name="_obl1716">#REF!</definedName>
    <definedName name="_obl1717">#REF!</definedName>
    <definedName name="_obl1718">#REF!</definedName>
    <definedName name="_obl1719">#REF!</definedName>
    <definedName name="_obl173">#REF!</definedName>
    <definedName name="_obl174">#REF!</definedName>
    <definedName name="_obl175">#REF!</definedName>
    <definedName name="_obl176">#REF!</definedName>
    <definedName name="_obl177">#REF!</definedName>
    <definedName name="_obl178">#REF!</definedName>
    <definedName name="_obl179">#REF!</definedName>
    <definedName name="_obl18">#REF!</definedName>
    <definedName name="_obl181">#REF!</definedName>
    <definedName name="_obl1816">#REF!</definedName>
    <definedName name="_obl1820">#REF!</definedName>
    <definedName name="_obl1821">#REF!</definedName>
    <definedName name="_obl1822">#REF!</definedName>
    <definedName name="_obl1823">#REF!</definedName>
    <definedName name="_obl1824">#REF!</definedName>
    <definedName name="_obl1825">#REF!</definedName>
    <definedName name="_obl1826">#REF!</definedName>
    <definedName name="_obl1827">#REF!</definedName>
    <definedName name="_obl1828">#REF!</definedName>
    <definedName name="_obl1829">#REF!</definedName>
    <definedName name="_obl183">#REF!</definedName>
    <definedName name="_obl1831">#REF!</definedName>
    <definedName name="_obl1832">#REF!</definedName>
    <definedName name="_obl184">#REF!</definedName>
    <definedName name="_obl185">#REF!</definedName>
    <definedName name="_obl186">#REF!</definedName>
    <definedName name="_obl187">#REF!</definedName>
    <definedName name="_odd11">'[11]Stavební část'!#REF!</definedName>
    <definedName name="_odd12">'[11]Stavební část'!#REF!</definedName>
    <definedName name="_odd13">'[11]Stavební část'!#REF!</definedName>
    <definedName name="_odd14">'[11]Stavební část'!#REF!</definedName>
    <definedName name="_odd15">'[11]Stavební část'!#REF!</definedName>
    <definedName name="_sk10" localSheetId="5">#REF!</definedName>
    <definedName name="_sk10" localSheetId="0">#REF!</definedName>
    <definedName name="_sk10">#REF!</definedName>
    <definedName name="_sk11">#REF!</definedName>
    <definedName name="_SLC16">#REF!</definedName>
    <definedName name="_xlfn.BAHTTEXT" hidden="1">#NAME?</definedName>
    <definedName name="_xlnm.Print_Titles_1">#REF!</definedName>
    <definedName name="_xlnm.Print_Titles_2">#REF!</definedName>
    <definedName name="_xlnm.Print_Titles_3">#REF!</definedName>
    <definedName name="a" hidden="1">{#N/A,#N/A,TRUE,"Kryc? list"}</definedName>
    <definedName name="aaa" localSheetId="0">'[1]Rekapitulace'!#REF!</definedName>
    <definedName name="aaa">'[1]Rekapitulace'!#REF!</definedName>
    <definedName name="ACwvu.Skryté." hidden="1">#REF!</definedName>
    <definedName name="AE">#REF!</definedName>
    <definedName name="afterdetail_rkap" localSheetId="5">#REF!</definedName>
    <definedName name="afterdetail_rkap" localSheetId="0">#REF!</definedName>
    <definedName name="afterdetail_rkap">#REF!</definedName>
    <definedName name="afterdetail_rozpocty">#REF!</definedName>
    <definedName name="Akce">#REF!</definedName>
    <definedName name="AL_obvodový_plášť">'[15]SO 11.1A Výkaz výměr'!#REF!</definedName>
    <definedName name="Anglická" localSheetId="5">'[1]Rekapitulace'!#REF!</definedName>
    <definedName name="Anglická" localSheetId="0">'[1]Rekapitulace'!#REF!</definedName>
    <definedName name="Anglická">'[1]Rekapitulace'!#REF!</definedName>
    <definedName name="ANT"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AP_IFS"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ats">#REF!</definedName>
    <definedName name="AV"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b_10">#REF!</definedName>
    <definedName name="b_25">#REF!</definedName>
    <definedName name="b_30">#REF!</definedName>
    <definedName name="b_35">#REF!</definedName>
    <definedName name="b_40">#REF!</definedName>
    <definedName name="b_50">#REF!</definedName>
    <definedName name="b_60">#REF!</definedName>
    <definedName name="battab">#REF!</definedName>
    <definedName name="Battzeit">#REF!</definedName>
    <definedName name="Báze_Al" localSheetId="5">#REF!</definedName>
    <definedName name="Báze_Al" localSheetId="0">#REF!</definedName>
    <definedName name="Báze_Al">#REF!</definedName>
    <definedName name="Báze_Cu">#REF!</definedName>
    <definedName name="be_be">#REF!</definedName>
    <definedName name="be_pf">#REF!</definedName>
    <definedName name="be_sc">#REF!</definedName>
    <definedName name="be_sch">#REF!</definedName>
    <definedName name="be_so">#REF!</definedName>
    <definedName name="be_sp">#REF!</definedName>
    <definedName name="be_st">#REF!</definedName>
    <definedName name="before_rkap" localSheetId="5">'[1]Rekapitulace'!#REF!</definedName>
    <definedName name="before_rkap" localSheetId="0">'[4]Rekapitulace'!#REF!</definedName>
    <definedName name="before_rkap">'[2]Rekapitulace'!#REF!</definedName>
    <definedName name="before_rozpocty" localSheetId="5">'[1]Rekapitulace'!#REF!</definedName>
    <definedName name="before_rozpocty" localSheetId="0">'[4]Rekapitulace'!#REF!</definedName>
    <definedName name="before_rozpocty">'[2]Rekapitulace'!#REF!</definedName>
    <definedName name="beforeafterdetail_rozpocty.Poznamka2.1" localSheetId="5">#REF!</definedName>
    <definedName name="beforeafterdetail_rozpocty.Poznamka2.1" localSheetId="0">#REF!</definedName>
    <definedName name="beforeafterdetail_rozpocty.Poznamka2.1">#REF!</definedName>
    <definedName name="beforedetail_rozpocty" localSheetId="5">'[1]Rekapitulace'!#REF!</definedName>
    <definedName name="beforedetail_rozpocty" localSheetId="0">'[4]Rekapitulace'!#REF!</definedName>
    <definedName name="beforedetail_rozpocty">'[2]Rekapitulace'!#REF!</definedName>
    <definedName name="bghrerr">#REF!</definedName>
    <definedName name="bghrerr_1">"#REF!"</definedName>
    <definedName name="bhvfdgvf">#REF!</definedName>
    <definedName name="bhvfdgvf_1">"#REF!"</definedName>
    <definedName name="body_hlavy" localSheetId="5">'[1]Rekapitulace'!#REF!</definedName>
    <definedName name="body_hlavy" localSheetId="0">'[4]Rekapitulace'!#REF!</definedName>
    <definedName name="body_hlavy">'[2]Rekapitulace'!#REF!</definedName>
    <definedName name="body_memrekapdph" localSheetId="5">'[1]Rekapitulace'!#REF!</definedName>
    <definedName name="body_memrekapdph" localSheetId="0">'[4]Rekapitulace'!#REF!</definedName>
    <definedName name="body_memrekapdph">'[2]Rekapitulace'!#REF!</definedName>
    <definedName name="body_phlavy" localSheetId="5">'[1]Rekapitulace'!#REF!</definedName>
    <definedName name="body_phlavy" localSheetId="0">'[4]Rekapitulace'!#REF!</definedName>
    <definedName name="body_phlavy">'[2]Rekapitulace'!#REF!</definedName>
    <definedName name="body_prekap" localSheetId="5">'[1]Rekapitulace'!#REF!</definedName>
    <definedName name="body_prekap" localSheetId="0">'[4]Rekapitulace'!#REF!</definedName>
    <definedName name="body_prekap">'[2]Rekapitulace'!#REF!</definedName>
    <definedName name="body_rkap" localSheetId="5">#REF!</definedName>
    <definedName name="body_rkap" localSheetId="0">#REF!</definedName>
    <definedName name="body_rkap">#REF!</definedName>
    <definedName name="body_rozpocty" localSheetId="5">'[1]Rekapitulace'!#REF!</definedName>
    <definedName name="body_rozpocty" localSheetId="0">'[4]Rekapitulace'!#REF!</definedName>
    <definedName name="body_rozpocty">'[2]Rekapitulace'!#REF!</definedName>
    <definedName name="body_rozpočty" localSheetId="5">'[1]Rekapitulace'!#REF!</definedName>
    <definedName name="body_rozpočty" localSheetId="0">'[4]Rekapitulace'!#REF!</definedName>
    <definedName name="body_rozpočty">'[2]Rekapitulace'!#REF!</definedName>
    <definedName name="body_rpolozky" localSheetId="5">#REF!</definedName>
    <definedName name="body_rpolozky" localSheetId="0">#REF!</definedName>
    <definedName name="body_rpolozky">#REF!</definedName>
    <definedName name="body_rpolozky.Poznamka2" localSheetId="0">#REF!</definedName>
    <definedName name="body_rpolozky.Poznamka2">#REF!</definedName>
    <definedName name="BPK1">'[17]Položky'!#REF!</definedName>
    <definedName name="BPK2">'[17]Položky'!#REF!</definedName>
    <definedName name="BPK3">'[17]Položky'!#REF!</definedName>
    <definedName name="BS10_E9">#REF!</definedName>
    <definedName name="BS11_G_">#REF!</definedName>
    <definedName name="BS12_04">#REF!</definedName>
    <definedName name="BS12_06">#REF!</definedName>
    <definedName name="BS12_08">#REF!</definedName>
    <definedName name="BS13_04">#REF!</definedName>
    <definedName name="BS13_04Z">#REF!</definedName>
    <definedName name="BS13_06">#REF!</definedName>
    <definedName name="BS13_06Z">#REF!</definedName>
    <definedName name="BS13_08">#REF!</definedName>
    <definedName name="BS13_08Z">#REF!</definedName>
    <definedName name="BS14_04">#REF!</definedName>
    <definedName name="BS14_06">#REF!</definedName>
    <definedName name="BS14_08">#REF!</definedName>
    <definedName name="BS16_1">#REF!</definedName>
    <definedName name="BS16_1_F">#REF!</definedName>
    <definedName name="BS16_1Z">#REF!</definedName>
    <definedName name="BS16_1Z_F">#REF!</definedName>
    <definedName name="BS17_05">#REF!</definedName>
    <definedName name="BS17_06">#REF!</definedName>
    <definedName name="BS17_08">#REF!</definedName>
    <definedName name="BS19_04">#REF!</definedName>
    <definedName name="BS19_06">#REF!</definedName>
    <definedName name="BS19_08">#REF!</definedName>
    <definedName name="CC">#REF!</definedName>
    <definedName name="CCTV"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CDopočet_Al">#REF!</definedName>
    <definedName name="CDopočet_Cu">#REF!</definedName>
    <definedName name="CDopočet_EUR">#REF!</definedName>
    <definedName name="celkembezdph" localSheetId="5">'[1]Rekapitulace'!#REF!</definedName>
    <definedName name="celkembezdph" localSheetId="0">'[4]Rekapitulace'!#REF!</definedName>
    <definedName name="celkembezdph">'[2]Rekapitulace'!#REF!</definedName>
    <definedName name="CelkemNetto">#REF!</definedName>
    <definedName name="CelkemRecyklaceNetto">#REF!</definedName>
    <definedName name="celkemsdph" localSheetId="5">'[1]Rekapitulace'!#REF!</definedName>
    <definedName name="celkemsdph" localSheetId="0">'[4]Rekapitulace'!#REF!</definedName>
    <definedName name="celkemsdph">'[2]Rekapitulace'!#REF!</definedName>
    <definedName name="celkemsdph.Poznamka2" localSheetId="5">'[1]Rekapitulace'!#REF!</definedName>
    <definedName name="celkemsdph.Poznamka2" localSheetId="0">'[4]Rekapitulace'!#REF!</definedName>
    <definedName name="celkemsdph.Poznamka2">'[2]Rekapitulace'!#REF!</definedName>
    <definedName name="celkemsdph.Poznamka2.1" localSheetId="5">'[1]Rekapitulace'!#REF!</definedName>
    <definedName name="celkemsdph.Poznamka2.1" localSheetId="0">'[4]Rekapitulace'!#REF!</definedName>
    <definedName name="celkemsdph.Poznamka2.1">'[2]Rekapitulace'!#REF!</definedName>
    <definedName name="celklemsdph" localSheetId="5">'[1]Rekapitulace'!#REF!</definedName>
    <definedName name="celklemsdph" localSheetId="0">'[4]Rekapitulace'!#REF!</definedName>
    <definedName name="celklemsdph">'[2]Rekapitulace'!#REF!</definedName>
    <definedName name="celkrozp">#REF!</definedName>
    <definedName name="celkrozp_1">"#REF!"</definedName>
    <definedName name="Cena">"$#REF!.$D$41"</definedName>
    <definedName name="Cena_dokumentace" localSheetId="5">#REF!</definedName>
    <definedName name="Cena_dokumentace" localSheetId="0">#REF!</definedName>
    <definedName name="Cena_dokumentace">#REF!</definedName>
    <definedName name="Cena1">"$#REF!.$D$33"</definedName>
    <definedName name="Cena2">"$#REF!.$D$34"</definedName>
    <definedName name="Cena3">"$#REF!.$D$35"</definedName>
    <definedName name="Cena4">"$#REF!.$D$36"</definedName>
    <definedName name="Cena5">"$#REF!.$D$37"</definedName>
    <definedName name="Cena6">"$#REF!.$D$38"</definedName>
    <definedName name="Cena7">"$#REF!.$D$39"</definedName>
    <definedName name="Cena8">"$#REF!.$D$40"</definedName>
    <definedName name="CenaCelkemVcetneDPH">#REF!</definedName>
    <definedName name="CenaCelkemVcetneDPH_3">#REF!</definedName>
    <definedName name="CenaCelkemVcetneDPH_4">#REF!</definedName>
    <definedName name="CenaCelkemVcetneDPH_5">#REF!</definedName>
    <definedName name="cif">#REF!</definedName>
    <definedName name="CisloNabidky">#REF!</definedName>
    <definedName name="CisloNabidky_3">#REF!</definedName>
    <definedName name="CisloNabidky_4">#REF!</definedName>
    <definedName name="CisloNabidky_5">#REF!</definedName>
    <definedName name="cisloobjektu">'[18]Krycí list'!$A$4</definedName>
    <definedName name="cislostavby">'[18]Krycí list'!$A$6</definedName>
    <definedName name="Com.">#REF!</definedName>
    <definedName name="cvg" hidden="1">{#N/A,#N/A,TRUE,"Kryc? list"}</definedName>
    <definedName name="DATE">#REF!</definedName>
    <definedName name="Datum">"$#REF!.$B$30"</definedName>
    <definedName name="dddddd" hidden="1">{#N/A,#N/A,TRUE,"Kryc? list"}</definedName>
    <definedName name="dem">#REF!</definedName>
    <definedName name="dfdaf">#REF!</definedName>
    <definedName name="dfdaf_1">"#REF!"</definedName>
    <definedName name="dfdfd" hidden="1">{#N/A,#N/A,TRUE,"Kryc? list"}</definedName>
    <definedName name="Dil">#REF!</definedName>
    <definedName name="Dispečink">"$#REF!.$#REF!$#REF!"</definedName>
    <definedName name="DKGJSDGS">#REF!</definedName>
    <definedName name="DKGJSDGS_1">"#REF!"</definedName>
    <definedName name="DO">#REF!</definedName>
    <definedName name="DOD">#REF!</definedName>
    <definedName name="Dodatek">#REF!</definedName>
    <definedName name="Dodatek_3">#REF!</definedName>
    <definedName name="Dodatek_4">#REF!</definedName>
    <definedName name="Dodatek_5">#REF!</definedName>
    <definedName name="Dodavka">#REF!</definedName>
    <definedName name="Dodavka0">#REF!</definedName>
    <definedName name="Dopočet_Al" localSheetId="5">#REF!</definedName>
    <definedName name="Dopočet_Al" localSheetId="0">#REF!</definedName>
    <definedName name="Dopočet_Al">#REF!</definedName>
    <definedName name="Dopočet_Cu">#REF!</definedName>
    <definedName name="Dopočet_EUR">#REF!</definedName>
    <definedName name="DPHSS">#REF!</definedName>
    <definedName name="DPHSS_3">#REF!</definedName>
    <definedName name="DPHSS_4">#REF!</definedName>
    <definedName name="DPHSS_5">#REF!</definedName>
    <definedName name="DPHZS">#REF!</definedName>
    <definedName name="DPHZS_3">#REF!</definedName>
    <definedName name="DPHZS_4">#REF!</definedName>
    <definedName name="DPHZS_5">#REF!</definedName>
    <definedName name="DPJ">#REF!</definedName>
    <definedName name="dsfbhbg">#REF!</definedName>
    <definedName name="dsfbhbg_1">"#REF!"</definedName>
    <definedName name="DT"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EKV"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Elektro">#REF!</definedName>
    <definedName name="Elektro_3">#REF!</definedName>
    <definedName name="Elektro_4">#REF!</definedName>
    <definedName name="Elektro_5">#REF!</definedName>
    <definedName name="eLRX">'[19]MATERIEL'!#REF!</definedName>
    <definedName name="EmailZpracovatele">#REF!</definedName>
    <definedName name="EmailZpracovatele_3">#REF!</definedName>
    <definedName name="EmailZpracovatele_4">#REF!</definedName>
    <definedName name="EmailZpracovatele_5">#REF!</definedName>
    <definedName name="end_rozpocty">#REF!</definedName>
    <definedName name="EUR">#REF!</definedName>
    <definedName name="Excel_BuiltIn__FilterDatabase_1_1">#REF!</definedName>
    <definedName name="Excel_BuiltIn__FilterDatabase_11">#REF!</definedName>
    <definedName name="Excel_BuiltIn__FilterDatabase_15">#REF!</definedName>
    <definedName name="Excel_BuiltIn__FilterDatabase_1P">#REF!</definedName>
    <definedName name="Excel_BuiltIn__FilterDatabase_1PP">#REF!</definedName>
    <definedName name="Excel_BuiltIn__FilterDatabase_2">#REF!</definedName>
    <definedName name="Excel_BuiltIn__FilterDatabase_2_1">#REF!</definedName>
    <definedName name="Excel_BuiltIn__FilterDatabase_2P">#REF!</definedName>
    <definedName name="Excel_BuiltIn__FilterDatabase_2PP">#REF!</definedName>
    <definedName name="Excel_BuiltIn__FilterDatabase_3">"$#REF!.$A$36:$BJ$383"</definedName>
    <definedName name="Excel_BuiltIn__FilterDatabase_3_1">#REF!</definedName>
    <definedName name="Excel_BuiltIn__FilterDatabase_3_1_1">"$#REF!.$#REF!$#REF!:$#REF!$#REF!"</definedName>
    <definedName name="Excel_BuiltIn__FilterDatabase_3P">#REF!</definedName>
    <definedName name="Excel_BuiltIn__FilterDatabase_3PP">#REF!</definedName>
    <definedName name="Excel_BuiltIn__FilterDatabase_4" localSheetId="5">#REF!</definedName>
    <definedName name="Excel_BuiltIn__FilterDatabase_4" localSheetId="0">#REF!</definedName>
    <definedName name="Excel_BuiltIn__FilterDatabase_4">#REF!</definedName>
    <definedName name="Excel_BuiltIn__FilterDatabase_4_1">"$#REF!.$#REF!$#REF!:$#REF!$#REF!"</definedName>
    <definedName name="Excel_BuiltIn__FilterDatabase_4P">#REF!</definedName>
    <definedName name="Excel_BuiltIn__FilterDatabase_5">#REF!</definedName>
    <definedName name="Excel_BuiltIn__FilterDatabase_5_1">#REF!</definedName>
    <definedName name="Excel_BuiltIn__FilterDatabase_6">#REF!</definedName>
    <definedName name="Excel_BuiltIn__FilterDatabase_6_1">"$#REF!.$#REF!$#REF!:$#REF!$#REF!"</definedName>
    <definedName name="Excel_BuiltIn__FilterDatabase_Gr">#REF!</definedName>
    <definedName name="Excel_BuiltIn_Criteria_1">#REF!</definedName>
    <definedName name="Excel_BuiltIn_Criteria_2">#REF!</definedName>
    <definedName name="Excel_BuiltIn_Criteria_2_2">#REF!</definedName>
    <definedName name="Excel_BuiltIn_Criteria_2_2_1">#REF!</definedName>
    <definedName name="Excel_BuiltIn_Criteria_2_2_1_1">'[21]rozpočetBJ'!#REF!</definedName>
    <definedName name="Excel_BuiltIn_Criteria_2_3">#REF!</definedName>
    <definedName name="Excel_BuiltIn_Criteria_2_3_1">'[21]rozpočetBJ'!#REF!</definedName>
    <definedName name="Excel_BuiltIn_Criteria_3">#REF!</definedName>
    <definedName name="Excel_BuiltIn_Criteria_4">#REF!</definedName>
    <definedName name="Excel_BuiltIn_Database">#REF!</definedName>
    <definedName name="Excel_BuiltIn_Print_Area_1">"$#REF!.$A$1:$E$75"</definedName>
    <definedName name="Excel_BuiltIn_Print_Area_11">#REF!</definedName>
    <definedName name="Excel_BuiltIn_Print_Area_1_1">#REF!</definedName>
    <definedName name="Excel_BuiltIn_Print_Area_1_10">#REF!</definedName>
    <definedName name="Excel_BuiltIn_Print_Area_1_25">#REF!</definedName>
    <definedName name="Excel_BuiltIn_Print_Area_1_26">#REF!</definedName>
    <definedName name="Excel_BuiltIn_Print_Area_1_27">#REF!</definedName>
    <definedName name="Excel_BuiltIn_Print_Area_1_28">#REF!</definedName>
    <definedName name="Excel_BuiltIn_Print_Area_1_29">#REF!</definedName>
    <definedName name="Excel_BuiltIn_Print_Area_1_30">#REF!</definedName>
    <definedName name="Excel_BuiltIn_Print_Area_1_6">#REF!</definedName>
    <definedName name="Excel_BuiltIn_Print_Area_1_8">#REF!</definedName>
    <definedName name="Excel_BuiltIn_Print_Area_10">#REF!</definedName>
    <definedName name="Excel_BuiltIn_Print_Area_2">#REF!</definedName>
    <definedName name="Excel_BuiltIn_Print_Area_21">#REF!</definedName>
    <definedName name="Excel_BuiltIn_Print_Area_2_1">#REF!</definedName>
    <definedName name="Excel_BuiltIn_Print_Area_2_1_1">#REF!</definedName>
    <definedName name="Excel_BuiltIn_Print_Area_2_16">#REF!</definedName>
    <definedName name="Excel_BuiltIn_Print_Area_2_20">#REF!</definedName>
    <definedName name="Excel_BuiltIn_Print_Area_2_25">#REF!</definedName>
    <definedName name="Excel_BuiltIn_Print_Area_2_26">#REF!</definedName>
    <definedName name="Excel_BuiltIn_Print_Area_2_27">#REF!</definedName>
    <definedName name="Excel_BuiltIn_Print_Area_2_28">#REF!</definedName>
    <definedName name="Excel_BuiltIn_Print_Area_2_29">#REF!</definedName>
    <definedName name="Excel_BuiltIn_Print_Area_2_30">#REF!</definedName>
    <definedName name="Excel_BuiltIn_Print_Area_231">#REF!</definedName>
    <definedName name="Excel_BuiltIn_Print_Area_3">#REF!</definedName>
    <definedName name="Excel_BuiltIn_Print_Area_3_10">#REF!</definedName>
    <definedName name="Excel_BuiltIn_Print_Area_3_19">#REF!</definedName>
    <definedName name="Excel_BuiltIn_Print_Area_3_22">#REF!</definedName>
    <definedName name="Excel_BuiltIn_Print_Area_3_23">#REF!</definedName>
    <definedName name="Excel_BuiltIn_Print_Area_3_25">#REF!</definedName>
    <definedName name="Excel_BuiltIn_Print_Area_3_26">#REF!</definedName>
    <definedName name="Excel_BuiltIn_Print_Area_3_27">#REF!</definedName>
    <definedName name="Excel_BuiltIn_Print_Area_3_28">#REF!</definedName>
    <definedName name="Excel_BuiltIn_Print_Area_3_29">#REF!</definedName>
    <definedName name="Excel_BuiltIn_Print_Area_3_30">#REF!</definedName>
    <definedName name="Excel_BuiltIn_Print_Area_3_48">#REF!</definedName>
    <definedName name="Excel_BuiltIn_Print_Area_3_6">#REF!</definedName>
    <definedName name="Excel_BuiltIn_Print_Area_3_8">#REF!</definedName>
    <definedName name="Excel_BuiltIn_Print_Area_4">#REF!</definedName>
    <definedName name="Excel_BuiltIn_Print_Area_4_10">#REF!</definedName>
    <definedName name="Excel_BuiltIn_Print_Area_4_25">#REF!</definedName>
    <definedName name="Excel_BuiltIn_Print_Area_4_26">#REF!</definedName>
    <definedName name="Excel_BuiltIn_Print_Area_4_27">#REF!</definedName>
    <definedName name="Excel_BuiltIn_Print_Area_4_28">#REF!</definedName>
    <definedName name="Excel_BuiltIn_Print_Area_4_29">#REF!</definedName>
    <definedName name="Excel_BuiltIn_Print_Area_4_30">#REF!</definedName>
    <definedName name="Excel_BuiltIn_Print_Area_4_6">#REF!</definedName>
    <definedName name="Excel_BuiltIn_Print_Area_4_8">#REF!</definedName>
    <definedName name="Excel_BuiltIn_Print_Area_5">#REF!</definedName>
    <definedName name="Excel_BuiltIn_Print_Area_51">#REF!</definedName>
    <definedName name="Excel_BuiltIn_Print_Area_5_10">#REF!</definedName>
    <definedName name="Excel_BuiltIn_Print_Area_5_6">#REF!</definedName>
    <definedName name="Excel_BuiltIn_Print_Area_5_8">#REF!</definedName>
    <definedName name="Excel_BuiltIn_Print_Area_6">#REF!</definedName>
    <definedName name="Excel_BuiltIn_Print_Area_61">#REF!</definedName>
    <definedName name="Excel_BuiltIn_Print_Area_6_10">#REF!</definedName>
    <definedName name="Excel_BuiltIn_Print_Area_6_25">#REF!</definedName>
    <definedName name="Excel_BuiltIn_Print_Area_6_26">#REF!</definedName>
    <definedName name="Excel_BuiltIn_Print_Area_6_27">#REF!</definedName>
    <definedName name="Excel_BuiltIn_Print_Area_6_28">#REF!</definedName>
    <definedName name="Excel_BuiltIn_Print_Area_6_29">#REF!</definedName>
    <definedName name="Excel_BuiltIn_Print_Area_6_30">#REF!</definedName>
    <definedName name="Excel_BuiltIn_Print_Area_6_6">#REF!</definedName>
    <definedName name="Excel_BuiltIn_Print_Area_6_8">#REF!</definedName>
    <definedName name="Excel_BuiltIn_Print_Area_7">#REF!</definedName>
    <definedName name="Excel_BuiltIn_Print_Area_71">#REF!</definedName>
    <definedName name="Excel_BuiltIn_Print_Area_7_10">#REF!</definedName>
    <definedName name="Excel_BuiltIn_Print_Area_7_25">#REF!</definedName>
    <definedName name="Excel_BuiltIn_Print_Area_7_26">#REF!</definedName>
    <definedName name="Excel_BuiltIn_Print_Area_7_27">#REF!</definedName>
    <definedName name="Excel_BuiltIn_Print_Area_7_28">#REF!</definedName>
    <definedName name="Excel_BuiltIn_Print_Area_7_29">#REF!</definedName>
    <definedName name="Excel_BuiltIn_Print_Area_7_30">#REF!</definedName>
    <definedName name="Excel_BuiltIn_Print_Area_7_6">#REF!</definedName>
    <definedName name="Excel_BuiltIn_Print_Area_7_8">#REF!</definedName>
    <definedName name="Excel_BuiltIn_Print_Area_9">#REF!</definedName>
    <definedName name="Excel_BuiltIn_Print_Titles_1">"$'Přístroje a zařízení dodávané v rámci tohoto projektu'.$A$#REF!:$IV$#REF!"</definedName>
    <definedName name="Excel_BuiltIn_Print_Titles_11">#REF!</definedName>
    <definedName name="Excel_BuiltIn_Print_Titles_1_1">#REF!</definedName>
    <definedName name="Excel_BuiltIn_Print_Titles_1_10">#REF!</definedName>
    <definedName name="Excel_BuiltIn_Print_Titles_1_25">#REF!</definedName>
    <definedName name="Excel_BuiltIn_Print_Titles_1_26">#REF!</definedName>
    <definedName name="Excel_BuiltIn_Print_Titles_1_27">#REF!</definedName>
    <definedName name="Excel_BuiltIn_Print_Titles_1_28">#REF!</definedName>
    <definedName name="Excel_BuiltIn_Print_Titles_1_29">#REF!</definedName>
    <definedName name="Excel_BuiltIn_Print_Titles_1_30">#REF!</definedName>
    <definedName name="Excel_BuiltIn_Print_Titles_1_6">#REF!</definedName>
    <definedName name="Excel_BuiltIn_Print_Titles_1_8">#REF!</definedName>
    <definedName name="Excel_BuiltIn_Print_Titles_10">#REF!</definedName>
    <definedName name="Excel_BuiltIn_Print_Titles_101">#REF!</definedName>
    <definedName name="Excel_BuiltIn_Print_Titles_10_10">#REF!</definedName>
    <definedName name="Excel_BuiltIn_Print_Titles_10_6">#REF!</definedName>
    <definedName name="Excel_BuiltIn_Print_Titles_10_8">#REF!</definedName>
    <definedName name="Excel_BuiltIn_Print_Titles_11">#REF!</definedName>
    <definedName name="Excel_BuiltIn_Print_Titles_11_10">#REF!</definedName>
    <definedName name="Excel_BuiltIn_Print_Titles_11_6">#REF!</definedName>
    <definedName name="Excel_BuiltIn_Print_Titles_11_8">#REF!</definedName>
    <definedName name="Excel_BuiltIn_Print_Titles_13">#REF!</definedName>
    <definedName name="Excel_BuiltIn_Print_Titles_13_10">#REF!</definedName>
    <definedName name="Excel_BuiltIn_Print_Titles_13_25">#REF!</definedName>
    <definedName name="Excel_BuiltIn_Print_Titles_13_26">#REF!</definedName>
    <definedName name="Excel_BuiltIn_Print_Titles_13_27">#REF!</definedName>
    <definedName name="Excel_BuiltIn_Print_Titles_13_28">#REF!</definedName>
    <definedName name="Excel_BuiltIn_Print_Titles_13_29">#REF!</definedName>
    <definedName name="Excel_BuiltIn_Print_Titles_13_30">#REF!</definedName>
    <definedName name="Excel_BuiltIn_Print_Titles_13_6">#REF!</definedName>
    <definedName name="Excel_BuiltIn_Print_Titles_13_8">#REF!</definedName>
    <definedName name="Excel_BuiltIn_Print_Titles_18">#REF!</definedName>
    <definedName name="Excel_BuiltIn_Print_Titles_181">#REF!</definedName>
    <definedName name="Excel_BuiltIn_Print_Titles_18_10">#REF!</definedName>
    <definedName name="Excel_BuiltIn_Print_Titles_18_25">#REF!</definedName>
    <definedName name="Excel_BuiltIn_Print_Titles_18_26">#REF!</definedName>
    <definedName name="Excel_BuiltIn_Print_Titles_18_27">#REF!</definedName>
    <definedName name="Excel_BuiltIn_Print_Titles_18_28">#REF!</definedName>
    <definedName name="Excel_BuiltIn_Print_Titles_18_29">#REF!</definedName>
    <definedName name="Excel_BuiltIn_Print_Titles_18_30">#REF!</definedName>
    <definedName name="Excel_BuiltIn_Print_Titles_18_6">#REF!</definedName>
    <definedName name="Excel_BuiltIn_Print_Titles_18_8">#REF!</definedName>
    <definedName name="Excel_BuiltIn_Print_Titles_2">"$#REF!.$A$1:$IV$4"</definedName>
    <definedName name="Excel_BuiltIn_Print_Titles_21">#REF!</definedName>
    <definedName name="Excel_BuiltIn_Print_Titles_2_1">#REF!</definedName>
    <definedName name="Excel_BuiltIn_Print_Titles_2_16">#REF!</definedName>
    <definedName name="Excel_BuiltIn_Print_Titles_2_20">#REF!</definedName>
    <definedName name="Excel_BuiltIn_Print_Titles_3">#REF!</definedName>
    <definedName name="Excel_BuiltIn_Print_Titles_3_1">#REF!</definedName>
    <definedName name="Excel_BuiltIn_Print_Titles_3_19">#REF!</definedName>
    <definedName name="Excel_BuiltIn_Print_Titles_3_22">#REF!</definedName>
    <definedName name="Excel_BuiltIn_Print_Titles_3_23">#REF!</definedName>
    <definedName name="Excel_BuiltIn_Print_Titles_3_48">#REF!</definedName>
    <definedName name="Excel_BuiltIn_Print_Titles_4">#REF!</definedName>
    <definedName name="Excel_BuiltIn_Print_Titles_41">#REF!</definedName>
    <definedName name="Excel_BuiltIn_Print_Titles_4_10">#REF!</definedName>
    <definedName name="Excel_BuiltIn_Print_Titles_4_25">#REF!</definedName>
    <definedName name="Excel_BuiltIn_Print_Titles_4_26">#REF!</definedName>
    <definedName name="Excel_BuiltIn_Print_Titles_4_27">#REF!</definedName>
    <definedName name="Excel_BuiltIn_Print_Titles_4_28">#REF!</definedName>
    <definedName name="Excel_BuiltIn_Print_Titles_4_29">#REF!</definedName>
    <definedName name="Excel_BuiltIn_Print_Titles_4_30">#REF!</definedName>
    <definedName name="Excel_BuiltIn_Print_Titles_4_6">#REF!</definedName>
    <definedName name="Excel_BuiltIn_Print_Titles_4_8">#REF!</definedName>
    <definedName name="Excel_BuiltIn_Print_Titles_5">"$#REF!.$A$1:$IV$4"</definedName>
    <definedName name="Excel_BuiltIn_Print_Titles_51">#REF!</definedName>
    <definedName name="Excel_BuiltIn_Print_Titles_5_10">#REF!</definedName>
    <definedName name="Excel_BuiltIn_Print_Titles_5_6">#REF!</definedName>
    <definedName name="Excel_BuiltIn_Print_Titles_5_8">#REF!</definedName>
    <definedName name="Excel_BuiltIn_Print_Titles_6">#REF!</definedName>
    <definedName name="Excel_BuiltIn_Print_Titles_61">#REF!</definedName>
    <definedName name="Excel_BuiltIn_Print_Titles_6_10">#REF!</definedName>
    <definedName name="Excel_BuiltIn_Print_Titles_6_25">#REF!</definedName>
    <definedName name="Excel_BuiltIn_Print_Titles_6_26">#REF!</definedName>
    <definedName name="Excel_BuiltIn_Print_Titles_6_27">#REF!</definedName>
    <definedName name="Excel_BuiltIn_Print_Titles_6_28">#REF!</definedName>
    <definedName name="Excel_BuiltIn_Print_Titles_6_29">#REF!</definedName>
    <definedName name="Excel_BuiltIn_Print_Titles_6_30">#REF!</definedName>
    <definedName name="Excel_BuiltIn_Print_Titles_6_6">#REF!</definedName>
    <definedName name="Excel_BuiltIn_Print_Titles_6_8">#REF!</definedName>
    <definedName name="Excel_BuiltIn_Print_Titles_7">#REF!</definedName>
    <definedName name="Excel_BuiltIn_Print_Titles_71">#REF!</definedName>
    <definedName name="Excel_BuiltIn_Print_Titles_7_10">#REF!</definedName>
    <definedName name="Excel_BuiltIn_Print_Titles_7_25">#REF!</definedName>
    <definedName name="Excel_BuiltIn_Print_Titles_7_26">#REF!</definedName>
    <definedName name="Excel_BuiltIn_Print_Titles_7_27">#REF!</definedName>
    <definedName name="Excel_BuiltIn_Print_Titles_7_28">#REF!</definedName>
    <definedName name="Excel_BuiltIn_Print_Titles_7_29">#REF!</definedName>
    <definedName name="Excel_BuiltIn_Print_Titles_7_30">#REF!</definedName>
    <definedName name="Excel_BuiltIn_Print_Titles_7_6">#REF!</definedName>
    <definedName name="Excel_BuiltIn_Print_Titles_7_8">#REF!</definedName>
    <definedName name="Excel_BuiltIn_Print_Titles_8">#REF!</definedName>
    <definedName name="Excel_BuiltIn_Print_Titles_81">#REF!</definedName>
    <definedName name="Excel_BuiltIn_Print_Titles_8_10">#REF!</definedName>
    <definedName name="Excel_BuiltIn_Print_Titles_8_25">#REF!</definedName>
    <definedName name="Excel_BuiltIn_Print_Titles_8_26">#REF!</definedName>
    <definedName name="Excel_BuiltIn_Print_Titles_8_27">#REF!</definedName>
    <definedName name="Excel_BuiltIn_Print_Titles_8_28">#REF!</definedName>
    <definedName name="Excel_BuiltIn_Print_Titles_8_29">#REF!</definedName>
    <definedName name="Excel_BuiltIn_Print_Titles_8_30">#REF!</definedName>
    <definedName name="Excel_BuiltIn_Print_Titles_8_6">#REF!</definedName>
    <definedName name="Excel_BuiltIn_Print_Titles_8_8">#REF!</definedName>
    <definedName name="Excel_BuiltIn_Print_Titles_9">#REF!</definedName>
    <definedName name="exter1">#REF!</definedName>
    <definedName name="exter1_1">"#REF!"</definedName>
    <definedName name="F">#REF!</definedName>
    <definedName name="fakt">'[30]App_6'!#REF!</definedName>
    <definedName name="firmy_rozpocty_pozn.Poznamka2" localSheetId="5">'[1]Rekapitulace'!#REF!</definedName>
    <definedName name="firmy_rozpocty_pozn.Poznamka2" localSheetId="0">'[4]Rekapitulace'!#REF!</definedName>
    <definedName name="firmy_rozpocty_pozn.Poznamka2">'[2]Rekapitulace'!#REF!</definedName>
    <definedName name="gbp">#REF!</definedName>
    <definedName name="Hlavička">"$#REF!.$A$48:$F$49"</definedName>
    <definedName name="hovno">#REF!</definedName>
    <definedName name="hovno_1">"#REF!"</definedName>
    <definedName name="HSV">#REF!</definedName>
    <definedName name="HSV0">#REF!</definedName>
    <definedName name="HZS">#REF!</definedName>
    <definedName name="HZS0">#REF!</definedName>
    <definedName name="chf">#REF!</definedName>
    <definedName name="inter1">#REF!</definedName>
    <definedName name="inter1_1">"#REF!"</definedName>
    <definedName name="Izolace">#REF!</definedName>
    <definedName name="Izolace_3">#REF!</definedName>
    <definedName name="Izolace_4">#REF!</definedName>
    <definedName name="Izolace_5">#REF!</definedName>
    <definedName name="Izolace_akustické">'[15]SO 11.1A Výkaz výměr'!#REF!</definedName>
    <definedName name="Izolace_proti_vodě">'[15]SO 11.1A Výkaz výměr'!#REF!</definedName>
    <definedName name="JKSO">'[18]Krycí list'!#REF!</definedName>
    <definedName name="Jmeno">#REF!</definedName>
    <definedName name="Jmeno_3">#REF!</definedName>
    <definedName name="Jmeno_4">#REF!</definedName>
    <definedName name="Jmeno_5">#REF!</definedName>
    <definedName name="jzzuggt">#REF!</definedName>
    <definedName name="jzzuggt_1">"#REF!"</definedName>
    <definedName name="k_6_ko">#REF!</definedName>
    <definedName name="k_6_sz">#REF!</definedName>
    <definedName name="k_8_ko">#REF!</definedName>
    <definedName name="k_8_sz">#REF!</definedName>
    <definedName name="kab"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kab_přístavba_OLOVOLIS"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Katka" localSheetId="5">'[1]Rekapitulace'!#REF!</definedName>
    <definedName name="Katka" localSheetId="0">'[1]Rekapitulace'!#REF!</definedName>
    <definedName name="Katka">'[1]Rekapitulace'!#REF!</definedName>
    <definedName name="kk">#REF!</definedName>
    <definedName name="Kod">"$#REF!.$D$6"</definedName>
    <definedName name="Kod1PP">#REF!</definedName>
    <definedName name="koe">#REF!</definedName>
    <definedName name="koef">#REF!</definedName>
    <definedName name="Koeficient">'[32]Kalkulace první etapy'!$E$1</definedName>
    <definedName name="Komunikace">'[15]SO 11.1A Výkaz výměr'!#REF!</definedName>
    <definedName name="Konstrukce_klempířské">'[15]SO 11.1A Výkaz výměr'!#REF!</definedName>
    <definedName name="Konstrukce_truhlářské">'[15]SO 11.1A Výkaz výměr'!#REF!</definedName>
    <definedName name="Kovové_stavební_doplňkové_konstrukce">'[15]SO 11.1A Výkaz výměr'!#REF!</definedName>
    <definedName name="kr_15">#REF!</definedName>
    <definedName name="kr_15_ła">#REF!</definedName>
    <definedName name="Kryt">#REF!</definedName>
    <definedName name="ks">"$#REF!.$D$59"</definedName>
    <definedName name="l"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la">#REF!</definedName>
    <definedName name="LKZ">#REF!</definedName>
    <definedName name="Malby__tapety__nátěry__nástřiky">'[15]SO 11.1A Výkaz výměr'!#REF!</definedName>
    <definedName name="minkap">#REF!</definedName>
    <definedName name="MJ">#REF!</definedName>
    <definedName name="mm">#REF!</definedName>
    <definedName name="mmm">'[34]EZS'!$H$2</definedName>
    <definedName name="mmmm" hidden="1">{#N/A,#N/A,TRUE,"Kryc? list"}</definedName>
    <definedName name="MO">#REF!</definedName>
    <definedName name="moje"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MONT">#REF!</definedName>
    <definedName name="Montaz">#REF!</definedName>
    <definedName name="Montaz_3">#REF!</definedName>
    <definedName name="Montaz_4">#REF!</definedName>
    <definedName name="Montaz_5">#REF!</definedName>
    <definedName name="Montaz0">#REF!</definedName>
    <definedName name="Montáž">#REF!</definedName>
    <definedName name="Montáž_1">#REF!</definedName>
    <definedName name="MR"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mts">#REF!</definedName>
    <definedName name="mts_1">"#REF!"</definedName>
    <definedName name="n">#REF!</definedName>
    <definedName name="Nab.">#REF!</definedName>
    <definedName name="Nabytek">#REF!</definedName>
    <definedName name="Nabytek_3">#REF!</definedName>
    <definedName name="Nabytek_4">#REF!</definedName>
    <definedName name="Nabytek_5">#REF!</definedName>
    <definedName name="Náhl.">#REF!</definedName>
    <definedName name="NAME">#REF!</definedName>
    <definedName name="NazevDilu">#REF!</definedName>
    <definedName name="nazevobjektu">'[18]Krycí list'!$C$4</definedName>
    <definedName name="nazevstavby">'[18]Krycí list'!$C$6</definedName>
    <definedName name="_xlnm.Print_Titles" localSheetId="3">'Plyn'!$4:$4</definedName>
    <definedName name="_xlnm.Print_Titles" localSheetId="1">'Stavba'!$5:$6</definedName>
    <definedName name="_xlnm.Print_Titles" localSheetId="2">'Technologie'!$5:$5</definedName>
    <definedName name="_xlnm.Print_Titles" localSheetId="4">'ZTI'!$4:$4</definedName>
    <definedName name="nový"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NTB"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ob_8_30">#REF!</definedName>
    <definedName name="obch_sleva">'[35]Sazby'!$J$16</definedName>
    <definedName name="obch_sleva_1">"#REF!"</definedName>
    <definedName name="Objednatel">#REF!</definedName>
    <definedName name="Obklady_keramické">'[15]SO 11.1A Výkaz výměr'!#REF!</definedName>
    <definedName name="_xlnm.Print_Area" localSheetId="5">'MaR'!$A$1:$F$217</definedName>
    <definedName name="_xlnm.Print_Area" localSheetId="3">'Plyn'!$A$1:$G$43</definedName>
    <definedName name="_xlnm.Print_Area" localSheetId="0">'Rekapitulace'!$A$1:$C$14</definedName>
    <definedName name="_xlnm.Print_Area" localSheetId="1">'Stavba'!$A$1:$H$71</definedName>
    <definedName name="_xlnm.Print_Area" localSheetId="2">'Technologie'!$A$1:$G$137</definedName>
    <definedName name="_xlnm.Print_Area" localSheetId="4">'ZTI'!$A$1:$G$51</definedName>
    <definedName name="_xlnm.Print_Area">"$#REF!.$A$1:$F$193"</definedName>
    <definedName name="oblast1">#REF!</definedName>
    <definedName name="obvod_suteren">'[36]Hrubá'!$G$11</definedName>
    <definedName name="okna_kotvy">#REF!</definedName>
    <definedName name="okna_montaz">#REF!</definedName>
    <definedName name="OP">#REF!</definedName>
    <definedName name="opt"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optika"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Ostatni">#REF!</definedName>
    <definedName name="Ostatni_3">#REF!</definedName>
    <definedName name="Ostatni_4">#REF!</definedName>
    <definedName name="Ostatni_5">#REF!</definedName>
    <definedName name="ovno_1">"#REF!"</definedName>
    <definedName name="p">#REF!</definedName>
    <definedName name="Pak.120">#REF!</definedName>
    <definedName name="Pak.8">#REF!</definedName>
    <definedName name="Parametry">#REF!</definedName>
    <definedName name="partneri.0" localSheetId="5">'[1]Rekapitulace'!#REF!</definedName>
    <definedName name="partneri.0" localSheetId="0">'[4]Rekapitulace'!#REF!</definedName>
    <definedName name="partneri.0">'[2]Rekapitulace'!#REF!</definedName>
    <definedName name="partneri.1" localSheetId="5">'[1]Rekapitulace'!#REF!</definedName>
    <definedName name="partneri.1" localSheetId="0">'[4]Rekapitulace'!#REF!</definedName>
    <definedName name="partneri.1">'[2]Rekapitulace'!#REF!</definedName>
    <definedName name="pata" localSheetId="5">'[1]Rekapitulace'!#REF!</definedName>
    <definedName name="pata" localSheetId="0">'[4]Rekapitulace'!#REF!</definedName>
    <definedName name="pata">'[2]Rekapitulace'!#REF!</definedName>
    <definedName name="Periferie">"$#REF!.$B$59:$D$59"</definedName>
    <definedName name="pia">#REF!</definedName>
    <definedName name="PJ">#REF!</definedName>
    <definedName name="PlatebniPodminkyAJ">#REF!</definedName>
    <definedName name="PlatebniPodminkyAJ_3">#REF!</definedName>
    <definedName name="PlatebniPodminkyAJ_4">#REF!</definedName>
    <definedName name="PlatebniPodminkyAJ_5">#REF!</definedName>
    <definedName name="PlatebniPodminkyCZ">#REF!</definedName>
    <definedName name="PlatebniPodminkyCZ_3">#REF!</definedName>
    <definedName name="PlatebniPodminkyCZ_4">#REF!</definedName>
    <definedName name="PlatebniPodminkyCZ_5">#REF!</definedName>
    <definedName name="PlatnostNabidky">#REF!</definedName>
    <definedName name="PlatnostNabidky_3">#REF!</definedName>
    <definedName name="PlatnostNabidky_4">#REF!</definedName>
    <definedName name="PlatnostNabidky_5">#REF!</definedName>
    <definedName name="pln">#REF!</definedName>
    <definedName name="PMV_HW">'[19]MC6501L'!#REF!</definedName>
    <definedName name="PMV_SCE">'[19]MC6501L'!#REF!</definedName>
    <definedName name="PMV_SW">'[19]MC6501L'!#REF!</definedName>
    <definedName name="PN">#REF!</definedName>
    <definedName name="PO">#REF!</definedName>
    <definedName name="PocetMJ">'[37]Krycí list'!$G$6</definedName>
    <definedName name="Podhledy">'[15]SO 11.1A Výkaz výměr'!#REF!</definedName>
    <definedName name="podw">'[38]Rob. elektr.'!#REF!</definedName>
    <definedName name="pok"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pokusAAAA">#REF!</definedName>
    <definedName name="pokusAAAA_1">"#REF!"</definedName>
    <definedName name="pokusadres">#REF!</definedName>
    <definedName name="pokusadres_1">"#REF!"</definedName>
    <definedName name="Polozky1PP">#REF!</definedName>
    <definedName name="položka_A1">#REF!</definedName>
    <definedName name="položka_A1_1">"#REF!"</definedName>
    <definedName name="pom_výp_zač">#REF!</definedName>
    <definedName name="pom_výp_zač_1">"#REF!"</definedName>
    <definedName name="pom_výpočty">#REF!</definedName>
    <definedName name="pom_výpočty_1">"#REF!"</definedName>
    <definedName name="PORTSV">#REF!</definedName>
    <definedName name="Poznamka">#REF!</definedName>
    <definedName name="prep_schem">'[35]konf'!$B$17</definedName>
    <definedName name="prep_schem_1">"#REF!"</definedName>
    <definedName name="_xlnm.Print_Area">"$#REF!.$A$1:$F$193"</definedName>
    <definedName name="Print_Area___0">"$#REF!.$#REF!$#REF!:$#REF!$#REF!"</definedName>
    <definedName name="_xlnm.Print_Titles">"$#REF!.$A$1:$#REF!.$IV$8"</definedName>
    <definedName name="Prix_T_SVI_plat">#REF!</definedName>
    <definedName name="Projektant">'[37]Krycí list'!$C$8</definedName>
    <definedName name="Přehled">"$#REF!.$A$1"</definedName>
    <definedName name="PSV">#REF!</definedName>
    <definedName name="PSV0">#REF!</definedName>
    <definedName name="r_zie_dop">#REF!</definedName>
    <definedName name="r_zie_m">#REF!</definedName>
    <definedName name="r_zie_r">#REF!</definedName>
    <definedName name="RecyklaceRemove">#REF!</definedName>
    <definedName name="REKAPITULACE">'[15]SO 11.1A Výkaz výměr'!#REF!</definedName>
    <definedName name="Rekapitulace_3">#REF!</definedName>
    <definedName name="Rekapitulace_4">#REF!</definedName>
    <definedName name="Rekapitulace_5">#REF!</definedName>
    <definedName name="RFmx">#REF!</definedName>
    <definedName name="rfomni">#REF!</definedName>
    <definedName name="RFperif">#REF!</definedName>
    <definedName name="RFperif1">#REF!</definedName>
    <definedName name="RFser">#REF!</definedName>
    <definedName name="RFSYST">#REF!</definedName>
    <definedName name="RFTERM">#REF!</definedName>
    <definedName name="rg">#REF!</definedName>
    <definedName name="rgrg" hidden="1">{#N/A,#N/A,TRUE,"Kryc? list"}</definedName>
    <definedName name="Rídící_systém">"$#REF!.$B$90:$D$90"</definedName>
    <definedName name="Rok_nabídky">"$#REF!.$O$#REF!:$P$#REF!"</definedName>
    <definedName name="rozp" hidden="1">{#N/A,#N/A,TRUE,"Kryc? list"}</definedName>
    <definedName name="Rozpočet">#REF!</definedName>
    <definedName name="rozvržení_rozp">#REF!</definedName>
    <definedName name="rozvržení_rozp_1">"#REF!"</definedName>
    <definedName name="Rwvu.Skryté." hidden="1">#REF!</definedName>
    <definedName name="Rx_0Cenik">#REF!</definedName>
    <definedName name="S4S_Export_Doklad">#REF!</definedName>
    <definedName name="Sádrokartonové_konstrukce">'[15]SO 11.1A Výkaz výměr'!#REF!</definedName>
    <definedName name="SazbaDPH1">'[37]Krycí list'!$C$30</definedName>
    <definedName name="SazbaDPH2">'[37]Krycí list'!$C$32</definedName>
    <definedName name="SC">#REF!</definedName>
    <definedName name="section_A_Brutto">#REF!</definedName>
    <definedName name="section_A_Netto">#REF!</definedName>
    <definedName name="section_A_Total">#REF!</definedName>
    <definedName name="section_B_Brutto">#REF!</definedName>
    <definedName name="section_B_Netto">#REF!</definedName>
    <definedName name="section_B_Total">#REF!</definedName>
    <definedName name="section_C_Brutto">#REF!</definedName>
    <definedName name="section_C_Netto">#REF!</definedName>
    <definedName name="section_C_Total">#REF!</definedName>
    <definedName name="section_CUSTOM_Netto">#REF!,#REF!</definedName>
    <definedName name="sk10">#REF!</definedName>
    <definedName name="sk11">#REF!</definedName>
    <definedName name="sk12_4" localSheetId="5">#REF!</definedName>
    <definedName name="sk12_4" localSheetId="0">#REF!</definedName>
    <definedName name="sk12_4">#REF!</definedName>
    <definedName name="sk12_6">#REF!</definedName>
    <definedName name="sk12_8">#REF!</definedName>
    <definedName name="sk13_4">#REF!</definedName>
    <definedName name="sk13_6">#REF!</definedName>
    <definedName name="sk13_8">#REF!</definedName>
    <definedName name="sk14_4">#REF!</definedName>
    <definedName name="sk14_6">#REF!</definedName>
    <definedName name="sk14_8">#REF!</definedName>
    <definedName name="sk16_nepl">#REF!</definedName>
    <definedName name="sk16_pl">#REF!</definedName>
    <definedName name="sk17_5">#REF!</definedName>
    <definedName name="sk17_6">#REF!</definedName>
    <definedName name="sk17_8">#REF!</definedName>
    <definedName name="sk19_4">#REF!</definedName>
    <definedName name="sk19_6">#REF!</definedName>
    <definedName name="sk19_8">#REF!</definedName>
    <definedName name="skk">'[41]Rekapitulace'!$B$2</definedName>
    <definedName name="SLC16">#REF!</definedName>
    <definedName name="SLC16E">#REF!</definedName>
    <definedName name="SloupecCC">#REF!</definedName>
    <definedName name="SloupecCisloPol">#REF!</definedName>
    <definedName name="SloupecCH">#REF!</definedName>
    <definedName name="SloupecJC">#REF!</definedName>
    <definedName name="SloupecJH">#REF!</definedName>
    <definedName name="SloupecMJ">#REF!</definedName>
    <definedName name="SloupecMnozstvi">#REF!</definedName>
    <definedName name="SloupecNazPol">#REF!</definedName>
    <definedName name="SloupecPC">#REF!</definedName>
    <definedName name="Smlouva">#REF!</definedName>
    <definedName name="Smlouva_3">#REF!</definedName>
    <definedName name="Smlouva_4">#REF!</definedName>
    <definedName name="Smlouva_5">#REF!</definedName>
    <definedName name="soucet1">#REF!</definedName>
    <definedName name="Soucet1PP">#REF!</definedName>
    <definedName name="soupis" hidden="1">{#N/A,#N/A,TRUE,"Kryc? list"}</definedName>
    <definedName name="Specifikace">"$#REF!.$D$6:$D$7"</definedName>
    <definedName name="ssss">#REF!</definedName>
    <definedName name="ssss_1">"#REF!"</definedName>
    <definedName name="STA"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Stan.">#REF!</definedName>
    <definedName name="Stredisko">#REF!</definedName>
    <definedName name="Stredisko_3">#REF!</definedName>
    <definedName name="Stredisko_4">#REF!</definedName>
    <definedName name="Stredisko_5">#REF!</definedName>
    <definedName name="Strom">#REF!</definedName>
    <definedName name="subslevy">'[35]Subdodávky'!$D$4:$E$109</definedName>
    <definedName name="subslevy_1">"#REF!"</definedName>
    <definedName name="sum_memrekapdph" localSheetId="5">'[1]Rekapitulace'!#REF!</definedName>
    <definedName name="sum_memrekapdph" localSheetId="0">'[4]Rekapitulace'!#REF!</definedName>
    <definedName name="sum_memrekapdph">'[2]Rekapitulace'!#REF!</definedName>
    <definedName name="sum_prekap" localSheetId="5">'[1]Rekapitulace'!#REF!</definedName>
    <definedName name="sum_prekap" localSheetId="0">'[4]Rekapitulace'!#REF!</definedName>
    <definedName name="sum_prekap">'[2]Rekapitulace'!#REF!</definedName>
    <definedName name="summary" hidden="1">{#N/A,#N/A,TRUE,"Kryc? list"}</definedName>
    <definedName name="sumpok">#REF!</definedName>
    <definedName name="sumpok_1">"#REF!"</definedName>
    <definedName name="Svitidla">#REF!</definedName>
    <definedName name="Swvu.Skryté." hidden="1">#REF!</definedName>
    <definedName name="sz_be">#REF!</definedName>
    <definedName name="sz_ma">#REF!</definedName>
    <definedName name="sz_pf">#REF!</definedName>
    <definedName name="sz_sc">#REF!</definedName>
    <definedName name="sz_sch">#REF!</definedName>
    <definedName name="sz_so">#REF!</definedName>
    <definedName name="sz_sp">#REF!</definedName>
    <definedName name="sz_st">#REF!</definedName>
    <definedName name="T1">#REF!</definedName>
    <definedName name="tab">#REF!</definedName>
    <definedName name="Telefon">#REF!</definedName>
    <definedName name="Telefon_3">#REF!</definedName>
    <definedName name="Telefon_4">#REF!</definedName>
    <definedName name="Telefon_5">#REF!</definedName>
    <definedName name="TerminDodani">#REF!</definedName>
    <definedName name="TerminDodani_3">#REF!</definedName>
    <definedName name="TerminDodani_4">#REF!</definedName>
    <definedName name="TerminDodani_5">#REF!</definedName>
    <definedName name="TextVlastniAJ">#REF!</definedName>
    <definedName name="TextVlastniAJ_3">#REF!</definedName>
    <definedName name="TextVlastniAJ_4">#REF!</definedName>
    <definedName name="TextVlastniAJ_5">#REF!</definedName>
    <definedName name="TextVlastniCZ">#REF!</definedName>
    <definedName name="TextVlastniCZ_3">#REF!</definedName>
    <definedName name="TextVlastniCZ_4">#REF!</definedName>
    <definedName name="TextVlastniCZ_5">#REF!</definedName>
    <definedName name="tłu">#REF!</definedName>
    <definedName name="top_memrekapdph" localSheetId="5">'[1]Rekapitulace'!#REF!</definedName>
    <definedName name="top_memrekapdph" localSheetId="0">'[4]Rekapitulace'!#REF!</definedName>
    <definedName name="top_memrekapdph">'[2]Rekapitulace'!#REF!</definedName>
    <definedName name="top_phlavy" localSheetId="5">'[1]Rekapitulace'!#REF!</definedName>
    <definedName name="top_phlavy" localSheetId="0">'[4]Rekapitulace'!#REF!</definedName>
    <definedName name="top_phlavy">'[2]Rekapitulace'!#REF!</definedName>
    <definedName name="top_rkap" localSheetId="5">#REF!</definedName>
    <definedName name="top_rkap" localSheetId="0">#REF!</definedName>
    <definedName name="top_rkap">#REF!</definedName>
    <definedName name="top_rozpocty" localSheetId="5">'[1]Rekapitulace'!#REF!</definedName>
    <definedName name="top_rozpocty" localSheetId="0">'[4]Rekapitulace'!#REF!</definedName>
    <definedName name="top_rozpocty">'[2]Rekapitulace'!#REF!</definedName>
    <definedName name="top_rpolozky" localSheetId="5">'[1]Rekapitulace'!#REF!</definedName>
    <definedName name="top_rpolozky" localSheetId="0">'[4]Rekapitulace'!#REF!</definedName>
    <definedName name="top_rpolozky">'[2]Rekapitulace'!#REF!</definedName>
    <definedName name="total_Brutto">#REF!</definedName>
    <definedName name="TPORTS">#REF!</definedName>
    <definedName name="TRS"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Typ">"$#REF!.$C$90:$C$91;$#REF!.$C$59:$C$80"</definedName>
    <definedName name="u">'[42]Roboty sanitarne'!#REF!</definedName>
    <definedName name="UPS">#REF!</definedName>
    <definedName name="usd">#REF!</definedName>
    <definedName name="varta">#REF!</definedName>
    <definedName name="VIZA" hidden="1">{#N/A,#N/A,TRUE,"Kryc? list"}</definedName>
    <definedName name="VIZA12" hidden="1">{#N/A,#N/A,TRUE,"Kryc? list"}</definedName>
    <definedName name="VRN">'[43]Rek'!$H$71</definedName>
    <definedName name="VRNKc">'[18]Rekapitulace'!#REF!</definedName>
    <definedName name="VRNnazev">'[18]Rekapitulace'!#REF!</definedName>
    <definedName name="VRNproc">'[18]Rekapitulace'!#REF!</definedName>
    <definedName name="VRNzakl">'[18]Rekapitulace'!#REF!</definedName>
    <definedName name="vsp">#REF!</definedName>
    <definedName name="výpočty">#REF!</definedName>
    <definedName name="výpočty_1">"#REF!"</definedName>
    <definedName name="vystup">#REF!</definedName>
    <definedName name="vystup_1">"#REF!"</definedName>
    <definedName name="wrn.Kontrolní._.rozpočet." hidden="1">{#N/A,#N/A,TRUE,"Kryc? list"}</definedName>
    <definedName name="wrn.Kontrolní._.rozpoeet." hidden="1">{#N/A,#N/A,TRUE,"Kryc? list"}</definedName>
    <definedName name="wvu.Skryté." hidden="1">{FALSE,TRUE,-1.25,-15.5,604.5,367.5,FALSE,TRUE,TRUE,TRUE,0,2,#N/A,1,#N/A,11.84375,25.41176470588235,1,FALSE,FALSE,3,TRUE,1,FALSE,100,"Swvu.Skryt?.","ACwvu.Skryt?.",#N/A,FALSE,FALSE,0.787401575,0.787401575,0.984251969,0.984251969,1,"&amp;A","Strana &amp;P",FALSE,FALSE,FALSE,TRUE,1,100,#N/A,#N/A,FALSE,FALSE,"Rwvu.Skryt?.",#N/A,FALSE,FALSE,FALSE,9,65532,65532,FALSE,FALSE,TRUE,TRUE,TRUE}</definedName>
    <definedName name="x" localSheetId="5">'[1]Rekapitulace'!#REF!</definedName>
    <definedName name="x" localSheetId="0">'[1]Rekapitulace'!#REF!</definedName>
    <definedName name="x">'[1]Rekapitulace'!#REF!</definedName>
    <definedName name="xxx">#REF!</definedName>
    <definedName name="Z_1E8618C1_1B4D_11D4_B32D_0050046A422B_.wvu.PrintTitles">"$#REF!.$#REF!$#REF!:$#REF!$#REF!"</definedName>
    <definedName name="Z_1E8618C1_1B4D_11D4_B32D_0050046A422B_.wvu.PrintTitles___0">"$#REF!.$#REF!$#REF!:$#REF!$#REF!"</definedName>
    <definedName name="Z_1E8618C1_1B4D_11D4_B32D_0050046A422B_.wvu.Rows">"$#REF!.$#REF!$#REF!:$#REF!$#REF!"</definedName>
    <definedName name="Z_1E8618C1_1B4D_11D4_B32D_0050046A422B_.wvu.Rows___0">"$#REF!.$#REF!$#REF!:$#REF!.$#REF!$#REF!"</definedName>
    <definedName name="Z_65AC2F60_1B4A_11D4_81C5_0050046A4233_.wvu.PrintTitles">"$#REF!.$#REF!$#REF!:$#REF!$#REF!"</definedName>
    <definedName name="Z_65AC2F60_1B4A_11D4_81C5_0050046A4233_.wvu.PrintTitles___0">"$#REF!.$#REF!$#REF!:$#REF!$#REF!"</definedName>
    <definedName name="Z_65AC2F60_1B4A_11D4_81C5_0050046A4233_.wvu.Rows">"$#REF!.$#REF!$#REF!:$#REF!$#REF!"</definedName>
    <definedName name="Z_65AC2F60_1B4A_11D4_81C5_0050046A4233_.wvu.Rows___0">"$#REF!.$#REF!$#REF!:$#REF!.$#REF!$#REF!"</definedName>
    <definedName name="Z_E1558AE0_C998_11D6_AA27_0050FC1C9776_.wvu.PrintArea" localSheetId="5" hidden="1">'MaR'!$A$63:$F$97</definedName>
    <definedName name="zahrnsazby">'[35]Sazby'!$M$32</definedName>
    <definedName name="zahrnsazby_1">"#REF!"</definedName>
    <definedName name="zahrnslevy">'[35]Sazby'!$M$31</definedName>
    <definedName name="zahrnslevy_1">"#REF!"</definedName>
    <definedName name="Zák.1">#REF!</definedName>
    <definedName name="Zák.2">#REF!</definedName>
    <definedName name="Zák.3">#REF!</definedName>
    <definedName name="Zakazka">#REF!</definedName>
    <definedName name="Zakaznik">#REF!</definedName>
    <definedName name="Zakaznik_3">#REF!</definedName>
    <definedName name="Zakaznik_4">#REF!</definedName>
    <definedName name="Zakaznik_5">#REF!</definedName>
    <definedName name="Zaklad22">#REF!</definedName>
    <definedName name="Zaklad5">#REF!</definedName>
    <definedName name="Zaloha">#REF!</definedName>
    <definedName name="Zaloha_3">#REF!</definedName>
    <definedName name="Zaloha_4">#REF!</definedName>
    <definedName name="Zaloha_5">#REF!</definedName>
    <definedName name="ZalohaCelkem">#REF!</definedName>
    <definedName name="ZalohaCelkem_3">#REF!</definedName>
    <definedName name="ZalohaCelkem_4">#REF!</definedName>
    <definedName name="ZalohaCelkem_5">#REF!</definedName>
    <definedName name="ZalohaRemove">#REF!</definedName>
    <definedName name="ZalohaRemove_3">#REF!</definedName>
    <definedName name="ZalohaRemove_4">#REF!</definedName>
    <definedName name="ZalohaRemove_5">#REF!</definedName>
    <definedName name="ZarucniLhuta">#REF!</definedName>
    <definedName name="ZarucniLhuta_3">#REF!</definedName>
    <definedName name="ZarucniLhuta_4">#REF!</definedName>
    <definedName name="ZarucniLhuta_5">#REF!</definedName>
    <definedName name="zavazani_zdiva">#REF!</definedName>
    <definedName name="zb">#REF!</definedName>
    <definedName name="zb_be">#REF!</definedName>
    <definedName name="zb_la">#REF!</definedName>
    <definedName name="zb_ła">#REF!</definedName>
    <definedName name="zb_ma">#REF!</definedName>
    <definedName name="zb_pf">#REF!</definedName>
    <definedName name="zb_rg">#REF!</definedName>
    <definedName name="zb_sc">#REF!</definedName>
    <definedName name="zb_sch">#REF!</definedName>
    <definedName name="zb_sp">#REF!</definedName>
    <definedName name="zb_st">#REF!</definedName>
    <definedName name="zb_stop">#REF!</definedName>
    <definedName name="Zdroje">#REF!</definedName>
    <definedName name="Zhotovitel">#REF!</definedName>
    <definedName name="zisk">'[45]EZS'!$H$2</definedName>
    <definedName name="Zoll">#REF!</definedName>
  </definedNames>
  <calcPr fullCalcOnLoad="1"/>
</workbook>
</file>

<file path=xl/sharedStrings.xml><?xml version="1.0" encoding="utf-8"?>
<sst xmlns="http://schemas.openxmlformats.org/spreadsheetml/2006/main" count="1212" uniqueCount="732">
  <si>
    <t>Druh</t>
  </si>
  <si>
    <t>Obj. číslo</t>
  </si>
  <si>
    <t>Dodavatel</t>
  </si>
  <si>
    <t>Cena celkem</t>
  </si>
  <si>
    <t>ks</t>
  </si>
  <si>
    <t>kpl</t>
  </si>
  <si>
    <t>Přírubové armatury</t>
  </si>
  <si>
    <t>Armatury závitové</t>
  </si>
  <si>
    <t>m</t>
  </si>
  <si>
    <t>Trubky ocelové hladké závitové mat. 11353.0;  1/2"</t>
  </si>
  <si>
    <t>kg</t>
  </si>
  <si>
    <t>Upevňovací, spojovací a těsnící materiál dle spotřeby</t>
  </si>
  <si>
    <t>Voda</t>
  </si>
  <si>
    <t>Měření a regulace, elektroinstalace</t>
  </si>
  <si>
    <t>Ruční odvzdušňovací ventil  1/2"</t>
  </si>
  <si>
    <t>HTSW sifonové koleno 50/50</t>
  </si>
  <si>
    <t>Enbra</t>
  </si>
  <si>
    <t>Gas a.s.</t>
  </si>
  <si>
    <t>MJ</t>
  </si>
  <si>
    <t>m2</t>
  </si>
  <si>
    <t>Grundfos</t>
  </si>
  <si>
    <t>Vypouštěcí kulový kohout  R 608, 1/2"</t>
  </si>
  <si>
    <t>Potrubí</t>
  </si>
  <si>
    <t>Spuštění a uvedení do provozu, zaškolení obsluhy</t>
  </si>
  <si>
    <t>Tlaková zkouška plynovodu</t>
  </si>
  <si>
    <t>Výchozí revize plynovodu</t>
  </si>
  <si>
    <t>Demontáž elektro, M+R</t>
  </si>
  <si>
    <t>Stavební část</t>
  </si>
  <si>
    <t>Demontáže</t>
  </si>
  <si>
    <t>KSB</t>
  </si>
  <si>
    <t>Demontáž rozvodů a technologie</t>
  </si>
  <si>
    <t>Montážní mazivo</t>
  </si>
  <si>
    <t>P.Č.</t>
  </si>
  <si>
    <t>Kód položky</t>
  </si>
  <si>
    <t>Popis</t>
  </si>
  <si>
    <t>Množství celkem</t>
  </si>
  <si>
    <t>Cena jednotková</t>
  </si>
  <si>
    <t>Hmotnost celkem</t>
  </si>
  <si>
    <t>1</t>
  </si>
  <si>
    <t>2</t>
  </si>
  <si>
    <t>3</t>
  </si>
  <si>
    <t>4</t>
  </si>
  <si>
    <t>5</t>
  </si>
  <si>
    <t>6</t>
  </si>
  <si>
    <t>7</t>
  </si>
  <si>
    <t>8</t>
  </si>
  <si>
    <t>HSV</t>
  </si>
  <si>
    <t>m3</t>
  </si>
  <si>
    <t>kus</t>
  </si>
  <si>
    <t>9</t>
  </si>
  <si>
    <t>t</t>
  </si>
  <si>
    <t>PSV</t>
  </si>
  <si>
    <t>%</t>
  </si>
  <si>
    <t>767</t>
  </si>
  <si>
    <t>771</t>
  </si>
  <si>
    <t>597611100</t>
  </si>
  <si>
    <t>783</t>
  </si>
  <si>
    <t>784</t>
  </si>
  <si>
    <t>Zařízení staveniště</t>
  </si>
  <si>
    <t>Mimostav. doprava</t>
  </si>
  <si>
    <t>Územní vlivy</t>
  </si>
  <si>
    <t>Provozní vlivy</t>
  </si>
  <si>
    <t>Nákl. na umístění staveniště</t>
  </si>
  <si>
    <t>Celkem za stavební činnost bez DPH</t>
  </si>
  <si>
    <t>Mn.</t>
  </si>
  <si>
    <t>Meibes</t>
  </si>
  <si>
    <t>R608Y013</t>
  </si>
  <si>
    <t>Trubkové přechody bezešvé PN 40, ČSN 132380, jakost 12021.1,     kolena varná, závitové přivařovací kusy, jednostranné závity a ostatní tvarovky, (tvarovky 1" a menší jsou vyráběny přímo na stavbě) dle potřeb montážní firmy</t>
  </si>
  <si>
    <t>Montážní systémy pro instalace Hilti, dle potřeb</t>
  </si>
  <si>
    <t>Těsnící, spojovací materiál, dle potřeb</t>
  </si>
  <si>
    <t>Technické plyny, dle potřeb</t>
  </si>
  <si>
    <t>Giacomini R</t>
  </si>
  <si>
    <t>R950X008</t>
  </si>
  <si>
    <t>Kulové kohouty s atestem pro zemní plyn R 950 2"</t>
  </si>
  <si>
    <t>Brilon</t>
  </si>
  <si>
    <t xml:space="preserve">Trubka ocelová ČSN 42 5715.01; třída 11 353.0;  1" </t>
  </si>
  <si>
    <t xml:space="preserve">Trubka ocelová ČSN 42 5715.01; třída 11 353.0;  6/4" </t>
  </si>
  <si>
    <t>Kanalizace - potrubí včetně tvarovek, tvarovky specifikuje montážní firma</t>
  </si>
  <si>
    <t xml:space="preserve">Trubka HT s hrdlem Ø 50, včetně tvarovek </t>
  </si>
  <si>
    <t>011H1900</t>
  </si>
  <si>
    <t>Trubky ocelové hladké závitové mat. 11353.0;  2"</t>
  </si>
  <si>
    <t>INZ61</t>
  </si>
  <si>
    <t>IVR</t>
  </si>
  <si>
    <t>R950X004</t>
  </si>
  <si>
    <t>Trubka HT s hrdlem Ø 75, včetně tvarovek</t>
  </si>
  <si>
    <t>1061.3-104.1</t>
  </si>
  <si>
    <t>Jika, Olymp</t>
  </si>
  <si>
    <t>92005.0</t>
  </si>
  <si>
    <t>Nova servis</t>
  </si>
  <si>
    <t>Tlaková zkouška včetně protokolu</t>
  </si>
  <si>
    <t>Topná zkouška včetně protokolu</t>
  </si>
  <si>
    <t>Vybavení kotelny</t>
  </si>
  <si>
    <t>přenosný hasicí přístroj CO2 s hasicí schopností minimálně 55 B;
pěnotvorný prostředek, nebo vhodný detektor pro kontrolu těsnosti spojů;
lékárnička pro první pomoc;
bateriová svítilna;
přenosný detektor úniku plynu</t>
  </si>
  <si>
    <t>771990112</t>
  </si>
  <si>
    <t>99</t>
  </si>
  <si>
    <t xml:space="preserve">ROZPOČET  </t>
  </si>
  <si>
    <t>Demontáže technologie, dělení kotlů</t>
  </si>
  <si>
    <t>Nátěrové hmoty, základní a vrchní, včetně spotřebního materiálu</t>
  </si>
  <si>
    <t xml:space="preserve">Dodávka </t>
  </si>
  <si>
    <t xml:space="preserve">Montáže v kotelně a v přilehlé chodbě, přepojování a úprava stávajících rozvodů </t>
  </si>
  <si>
    <t>Nátěrové hmoty, základní a 2x vrchní žlutá , včetně spotřebního materiálu</t>
  </si>
  <si>
    <t>Dodávka</t>
  </si>
  <si>
    <t>Montáže v kotelně, přepojování a úprava stávajících rozvodů</t>
  </si>
  <si>
    <t xml:space="preserve">Celkem za část voda, kanalizace bez DPH </t>
  </si>
  <si>
    <t xml:space="preserve">Celkem za část plynovodu bez DPH </t>
  </si>
  <si>
    <t xml:space="preserve">Práce a dodávky HSV   </t>
  </si>
  <si>
    <t xml:space="preserve">Svislé a kompletní konstrukce   </t>
  </si>
  <si>
    <t xml:space="preserve">Úpravy povrchů, podlahy a osazování výplní   </t>
  </si>
  <si>
    <t>612821012</t>
  </si>
  <si>
    <t xml:space="preserve">Ostatní konstrukce a práce-bourání   </t>
  </si>
  <si>
    <t>952900001</t>
  </si>
  <si>
    <t xml:space="preserve">Dokončovací práce   </t>
  </si>
  <si>
    <t>978013161</t>
  </si>
  <si>
    <t xml:space="preserve">Přesun hmot   </t>
  </si>
  <si>
    <t xml:space="preserve">Poplatek za uložení stavebního směsného odpadu na skládce (skládkovné)   </t>
  </si>
  <si>
    <t xml:space="preserve">Práce a dodávky PSV   </t>
  </si>
  <si>
    <t xml:space="preserve">Konstrukce zámečnické   </t>
  </si>
  <si>
    <t xml:space="preserve">Podlahy z dlaždic   </t>
  </si>
  <si>
    <t>771471113</t>
  </si>
  <si>
    <t xml:space="preserve">dlaždice keramické   </t>
  </si>
  <si>
    <t xml:space="preserve">Vyrovnání podkladu samonivelační stěrkou   </t>
  </si>
  <si>
    <t xml:space="preserve">Dokončovací práce - nátěry   </t>
  </si>
  <si>
    <t xml:space="preserve">Dokončovací práce - malby   </t>
  </si>
  <si>
    <t xml:space="preserve">Celkem   </t>
  </si>
  <si>
    <t>Ostatní drobný materiál, spojovací, upevňovací a těsnící materiál dle spotřeby</t>
  </si>
  <si>
    <t>Vodoměr Enbra EV-I, DN 15, 1,5 m3/hod včetně šroubení a impulsního výstupu</t>
  </si>
  <si>
    <t>Obj. č.</t>
  </si>
  <si>
    <t xml:space="preserve">Celkem za část technologie  bez DPH </t>
  </si>
  <si>
    <t>Obj.číslo</t>
  </si>
  <si>
    <t>STENO</t>
  </si>
  <si>
    <t xml:space="preserve">Vodovod, kanalizace </t>
  </si>
  <si>
    <t xml:space="preserve">Plynovod </t>
  </si>
  <si>
    <t>Technologie</t>
  </si>
  <si>
    <t>Jed. cena Kč</t>
  </si>
  <si>
    <t>Celkem Kč</t>
  </si>
  <si>
    <t>Rekapitulace ocenění díla</t>
  </si>
  <si>
    <t>Technologická část</t>
  </si>
  <si>
    <t>Rozvod plynu</t>
  </si>
  <si>
    <t>Voda a kanalizace</t>
  </si>
  <si>
    <t>Přesun hmot, zabezpečovací práce zřízení a zrušení staveniště a veškeré vedlejší a režijní náklady</t>
  </si>
  <si>
    <t xml:space="preserve">Celkem za dílo bez DPH </t>
  </si>
  <si>
    <t>DPH bude dopočítáno dle platné legislativy.</t>
  </si>
  <si>
    <t>Rozpočet</t>
  </si>
  <si>
    <t>Jed. Cena Kč</t>
  </si>
  <si>
    <t>692025.60</t>
  </si>
  <si>
    <t>Ventil pojistný závitový KB 6 bar 3/4"x1" mosaz, voda</t>
  </si>
  <si>
    <t>Příslušenství pro přírubové spoje-šrouby s matkou a podložkami, těsnění</t>
  </si>
  <si>
    <t>R910X023</t>
  </si>
  <si>
    <t>Kulový kohout s oboustranně vnitř. závity R 910   1/2"</t>
  </si>
  <si>
    <t>R910X025</t>
  </si>
  <si>
    <t>Kulový kohout s oboustranně vnitř. závity  R 910   1"</t>
  </si>
  <si>
    <t>R910X028</t>
  </si>
  <si>
    <t>Kulový kohout s oboustranně vnitř. závity  R 910   2"</t>
  </si>
  <si>
    <t>R621X004</t>
  </si>
  <si>
    <t>R60Y005</t>
  </si>
  <si>
    <t>Zpětný ventil  mosaz 90 °C, PN 10, 1"</t>
  </si>
  <si>
    <t>R74AY005</t>
  </si>
  <si>
    <t>Filtr  závitový s nerez sítkem 1"</t>
  </si>
  <si>
    <t>IMI, TA STAD</t>
  </si>
  <si>
    <t>52151-032</t>
  </si>
  <si>
    <t>Seřizovací ventil závitový  DN 32 mosaz</t>
  </si>
  <si>
    <t>52151-040</t>
  </si>
  <si>
    <t>Seřizovací ventil závitový  DN 40 mosaz</t>
  </si>
  <si>
    <t>52151-050</t>
  </si>
  <si>
    <t xml:space="preserve">Seřizovací ventil závitový  DN 50 mosaz </t>
  </si>
  <si>
    <t xml:space="preserve">Trubka ocelová ČSN 42 5715.01; třída 11 353.0;  2" </t>
  </si>
  <si>
    <t>8115R104R</t>
  </si>
  <si>
    <t>Ivar</t>
  </si>
  <si>
    <t>Kulové kohouty s atestem pro zemní plyn vzorkovací 1/2"</t>
  </si>
  <si>
    <t xml:space="preserve">Šroubení VE 4300 přímé závitové - 1" mosazné </t>
  </si>
  <si>
    <t xml:space="preserve">Šroubení VE 4300 přímé závitové - 5/4" mosazné </t>
  </si>
  <si>
    <t xml:space="preserve">Šroubení VE 4300 přímé závitové - 6/4" mosazné </t>
  </si>
  <si>
    <t>Montáže v kotelně, v přilehlé chodbě, přepojování a úprava stávajících rozvodů</t>
  </si>
  <si>
    <t>2 jsou na stoupačky</t>
  </si>
  <si>
    <t>R910X024</t>
  </si>
  <si>
    <t>Kulový kohout s oboustranně vnitř. závity  R 910   3/4"</t>
  </si>
  <si>
    <t>na stoupačky</t>
  </si>
  <si>
    <t>R910X027</t>
  </si>
  <si>
    <t>Kulový kohout s oboustranně vnitř. závity  R 910   6/4"</t>
  </si>
  <si>
    <t>Zpětný ventil  mosaz 90 °C, PN 10, 6/4"</t>
  </si>
  <si>
    <t>R60Y007</t>
  </si>
  <si>
    <t>R74AY007</t>
  </si>
  <si>
    <t>Filtr  závitový s nerez sítkem 6/4"</t>
  </si>
  <si>
    <t xml:space="preserve">Trubka ocelová ČSN 42 5715.01; třída 11 353.0;  1/2" </t>
  </si>
  <si>
    <t xml:space="preserve">Trubka ocelová ČSN 42 5715.01; třída 11 353.0;  3/4" </t>
  </si>
  <si>
    <t xml:space="preserve">Šroubení VE 4300 přímé závitové -5/4" mosazné </t>
  </si>
  <si>
    <t>433,M-TXK , DN 32</t>
  </si>
  <si>
    <t>Vodoměr Hydrometr M-TXK 433, DN 32, 6 m3/hod, včetně šroubení a impulsního výstupu</t>
  </si>
  <si>
    <t>340238212</t>
  </si>
  <si>
    <t>612325423</t>
  </si>
  <si>
    <t>631312141</t>
  </si>
  <si>
    <t xml:space="preserve">Doplnění rýh v dosavadních mazaninách betonem prostým   </t>
  </si>
  <si>
    <t>952900007</t>
  </si>
  <si>
    <t>952900004</t>
  </si>
  <si>
    <t>952900005</t>
  </si>
  <si>
    <t>952900006</t>
  </si>
  <si>
    <t>952900010</t>
  </si>
  <si>
    <t>952900011</t>
  </si>
  <si>
    <t>971033331</t>
  </si>
  <si>
    <t xml:space="preserve">Vybourání otvorů ve zdivu cihelném pl do 0,09 m2 na MVC nebo MV tl do 150 mm   </t>
  </si>
  <si>
    <t>460680575</t>
  </si>
  <si>
    <t>460680615</t>
  </si>
  <si>
    <t xml:space="preserve">Vysekání rýh pro montáž trubek a kabelů v omítce vápenné a vápenocementové stěn šířky do 15 cm   </t>
  </si>
  <si>
    <t>979011111</t>
  </si>
  <si>
    <t xml:space="preserve">Svislá doprava suti a vybouraných hmot za prvé podlaží   </t>
  </si>
  <si>
    <t>979082111</t>
  </si>
  <si>
    <t xml:space="preserve">Vnitrostaveništní vodorovná doprava suti a vybouraných hmot do 10 m   </t>
  </si>
  <si>
    <t>979082121</t>
  </si>
  <si>
    <t xml:space="preserve">Vnitrostaveništní vodorovná doprava suti a vybouraných hmot ZKD 5 m přes 10 m   </t>
  </si>
  <si>
    <t xml:space="preserve">Přesun hmot procentní pro zámečnické konstrukce   </t>
  </si>
  <si>
    <t>998771203</t>
  </si>
  <si>
    <t xml:space="preserve">Přesun hmot procentní pro podlahy z dlaždic   </t>
  </si>
  <si>
    <t>784000001</t>
  </si>
  <si>
    <t>GiacominiR910</t>
  </si>
  <si>
    <t>GiacominiR608</t>
  </si>
  <si>
    <t>GiacominiR609</t>
  </si>
  <si>
    <t>GiacominiR60</t>
  </si>
  <si>
    <t>GiacominiR74</t>
  </si>
  <si>
    <t>Pneumatex ZUP</t>
  </si>
  <si>
    <t>Potrubí z nerez oceli (DVGW -W 541) materiál č. 1.4401, pro rozvody pitné vody, spojovaná lisováním na lisovacích čelistích</t>
  </si>
  <si>
    <t>Sanha-NiroSan</t>
  </si>
  <si>
    <t>Trubka nerez Ø 28x1,5</t>
  </si>
  <si>
    <t>Trubka nerez Ø 42x1,5</t>
  </si>
  <si>
    <t>Tvarovky z nerez oceli (DVGW -W 541) materiál č. 1.4401, pro rozvody pitné vody, spojované lisováním na lisovacích čelistích    (kolena , závitové kusy, jednostranné závity a ostatní tvarovky),  dle potřeb montážní firmy</t>
  </si>
  <si>
    <t>KP MARK</t>
  </si>
  <si>
    <t>Izolace zásobníku TV Miral tl. 100 mm + koženka na zásobník TV</t>
  </si>
  <si>
    <t>Manometr sada: Manometr 0 - 10 kPa, typ 313/311 D 160;                           Kondenzační smyčka manometrová zahnutá 137531.1;                                                  Manometrová přípojka M 20 x 1,5;  137520.1;                                    Manometrový kohout uzavírací 137510,5 dvoucestný;                                 Manometrové těsnění A1, hliníkové 137540</t>
  </si>
  <si>
    <t xml:space="preserve">Roztřídění a ekologická likvidace původní technologie </t>
  </si>
  <si>
    <t>kontejner</t>
  </si>
  <si>
    <t>6+10</t>
  </si>
  <si>
    <t>Dvoucestné, trojcestné a směšovací ventily se servopohony</t>
  </si>
  <si>
    <t>Belimo</t>
  </si>
  <si>
    <t>Pneumatex
 ZIO F</t>
  </si>
  <si>
    <t>Ventil pojistný závitový  KD 4,5 bar 1"x5/4" mosaz, topení</t>
  </si>
  <si>
    <t>Ivar  BRA.F 8.500</t>
  </si>
  <si>
    <t>Zpětný ventil  mosaz 90 °C, PN 10, 1/2"</t>
  </si>
  <si>
    <t>Trubka ocelová ČSN 42 5715.01 třída 11353 Ø 89/3,6</t>
  </si>
  <si>
    <t>Umyvadlo 605x450 mm, s otvorem pro baterii, po dohodě s investorem</t>
  </si>
  <si>
    <t>Baterie na studenou vodu, po dohodě s investorem</t>
  </si>
  <si>
    <t>R950X005</t>
  </si>
  <si>
    <t>Kulové kohouty s atestem pro zemní plyn R 950 1"</t>
  </si>
  <si>
    <t>Trubky ocelové hladké závitové mat. 11353.0;  1"</t>
  </si>
  <si>
    <t>Reflex NG</t>
  </si>
  <si>
    <t>;</t>
  </si>
  <si>
    <t>R60Y003</t>
  </si>
  <si>
    <t>Kulový kohout zahradní na hadici s pákou 1/2"</t>
  </si>
  <si>
    <t>R950X007</t>
  </si>
  <si>
    <t>Kulové kohouty s atestem pro zemní plyn R 950 6/4"</t>
  </si>
  <si>
    <t>Trubky ocelové hladké závitové mat. 11353.0;  6/4"</t>
  </si>
  <si>
    <t>Plynová kotelna Palác Charitas, Karlovo náměstí 317/5, 120 00 Praha 2</t>
  </si>
  <si>
    <t>Výměna technologie plynové kotelny - Palác Charitas, Karlovo nám. 317/5,  Praha 2</t>
  </si>
  <si>
    <t>De Dietrich C 230-210 + Diematik m-3</t>
  </si>
  <si>
    <t>Plynový kondenzační stacionární kotel  o jmenovitém tepelném výkonu 44 - 217 kW (80/60°C), s článkovým tepelným výměníkem ze slitiny hliníku a křemíku s vysokou odolností proti korozi, s válcovým hořákem z nerezu, řídící kotel</t>
  </si>
  <si>
    <t>Spalinová klapka s el. pohonem pro výstupní hrdlo kotle</t>
  </si>
  <si>
    <t>De Dietrich GV24</t>
  </si>
  <si>
    <t>GR8</t>
  </si>
  <si>
    <t>NEUTRA N-210</t>
  </si>
  <si>
    <t>Neutralith Hz 8,3 x náhradní náplň pro box NEUTRA N 210</t>
  </si>
  <si>
    <t>Zásobník TV 600, akumulační, nerez, vyroben na svařovacím  automatu, viz výkres</t>
  </si>
  <si>
    <t>Deskový výměník s kanálky typu L, s počtem desek 30, rozměry výměníku128x113x527 (délka, šířka, výška), výkon 122 kW při 65/35 s tlakovou ztrátou 13,3 kPa, průtokem 3,6 m3h na horké straně, a 10/55 s tlakovou ztrátou 4,8 kPa a průtokem 2,3 m3/h na studené straně. Připojení horká strana 5/4" a studená strana 1" .Včetně šroubení a tepelné izolace.</t>
  </si>
  <si>
    <t>AlfaLaval
CB60-30L</t>
  </si>
  <si>
    <t>Separátor nečistot a kalů, DN 100, přírubové připojení PN 16. Separátor hellistil s tangenciální dynamickou separací, s okalovacím kohoutem, se spolehlivým automatickým odvzdušňovacím ventilem bez úkapů. Provoz 0-10 bar, -10°C-110°C.</t>
  </si>
  <si>
    <t xml:space="preserve">Ultrazvukový měřič tepla, bateriový, přírubový  včetně protipříruby DN 80, qn 40 m3/h, včetně kalorimetrického počítadla M-Bus; teplotní jímky a Pt čidla; odečítá v GJ </t>
  </si>
  <si>
    <t xml:space="preserve">Ultrazvukový měřič tepla, bateriový, přírubový nebo závitový včetně protikusu DN 40, qn 10 m3/h, včetně kalorimetrického počítadla M-Bus; teplotní jímky a Pt čidla; odečítá v GJ </t>
  </si>
  <si>
    <t>Kamstrup Ultraflow 65 +
 multical 401</t>
  </si>
  <si>
    <t>Rozdělovač a sběrač UT, použit stávající. Nová tepelná izolace, nové vývody 6/4" pro okruh TV. Upraven na stavbě</t>
  </si>
  <si>
    <t>Dvoucestný otevřeno zavřeno kulový kohout DN 50, kvs 49, se servopohonem,  R2050-S4, kulový uzavírací kohout 2-cestný, DN50,  SR230A(-O), servopohon napětí 230V AC</t>
  </si>
  <si>
    <t>IMI CV 216 RGA+MC55Y</t>
  </si>
  <si>
    <t>692025.80</t>
  </si>
  <si>
    <t>692532.45</t>
  </si>
  <si>
    <t>Ventil pojistný závitový KB 8 bar 3/4"x1" mosaz, voda</t>
  </si>
  <si>
    <t>Čerpadlo oběhové Grundfos Magna3 32-100F, 230V, včetně protipřírub</t>
  </si>
  <si>
    <t>Čerpadlo oběhové Grundfos Magna1 65-120F, 230V, včetně protipřírub</t>
  </si>
  <si>
    <t>Gumové kompenzátory přírubové, DN 32, PN 16</t>
  </si>
  <si>
    <t>Gumové kompenzátory přírubové, DN 40, PN 16</t>
  </si>
  <si>
    <t>Gumové kompenzátory přírubové, DN 50, PN 16</t>
  </si>
  <si>
    <t>Klapka BOAX-S, páka mezipřírubová DN 100 uzavírací voda (nerez), PN 6-16, rozsah teplot -10+130 °C, kvs=750</t>
  </si>
  <si>
    <t xml:space="preserve">Zpětný ventil KSB BOA-RVK, mezipřírubový, DN 100, PN 10 disk:kov, utěsnění pomocí desky, zatížené pružinou popř. kuželkou vedenou skrze vodící čepy, kvs=120 </t>
  </si>
  <si>
    <t>R910X026</t>
  </si>
  <si>
    <t>Kulový kohout s oboustranně vnitř. závity  R 910   5/4"</t>
  </si>
  <si>
    <t xml:space="preserve">Šroubení VE 4300 přímé závitové - 2" mosazné </t>
  </si>
  <si>
    <t>Čerpadlo oběhové Grundfos Aplha 2 32-60, 230V, včetně šroubení</t>
  </si>
  <si>
    <t>Čerpadlo oběhové Grundfos Magna3 32-60, 230V,včetně šroubení</t>
  </si>
  <si>
    <t>Oběhové čerpadlo Alpha2 25-60 N 180 (230 V), PN 10, včetně šroubení</t>
  </si>
  <si>
    <t>Trubka ocelová ČSN 42 5715.01 třída 11353 Ø 108/4,0</t>
  </si>
  <si>
    <t xml:space="preserve">Trubka ocelová ČSN 42 5715.01; třída 11 353.0;  5/4" </t>
  </si>
  <si>
    <t>Teploměry, manometry</t>
  </si>
  <si>
    <t>Teploměr s jímkou TR 0 - 120 °C, D 100 přímý, L 100</t>
  </si>
  <si>
    <t>Návarky 1/2" mm, pro M+R</t>
  </si>
  <si>
    <t>Manometr sada: Manometr typ 312, D 100, 0 - 600 kPa;
Kondenzační smyčka manometrová zahnutá 137531.1;
Manometrová přípojka M 20 x 1,5;  137520.1;
Manometrový kohout uzavírací 137510,5 třícestnýcestný;
Manometrové těsnění A1, hliníkové 137540</t>
  </si>
  <si>
    <t>Plynoměr BK G65, stávající</t>
  </si>
  <si>
    <t>Impulsní snímač spotřeby zemního plynu pro G65</t>
  </si>
  <si>
    <t>Klapka  G610B-G0100, DN100, včetně protipřírub</t>
  </si>
  <si>
    <t>Kulové kohouty s atestem pro zemní plyn R 950 1/2"</t>
  </si>
  <si>
    <t>Trubka ocelová ČSN 42 5715.01; Ø 76/3,2</t>
  </si>
  <si>
    <t>Trubka ocelová ČSN 42 5715.01; Ø 108/4,0</t>
  </si>
  <si>
    <t>Manometr sada: Manometr typ 312, D 100, 0 - 1 MPa;
Kondenzační smyčka manometrová zahnutá 137531.1;
Manometrová přípojka M 20 x 1,5;  137520.1;
Manometrový kohout uzavírací 137510,5 třícestný;
Manometrové těsnění A1, hliníkové 137540</t>
  </si>
  <si>
    <t>Kohouty plnicí a vypouštěcí DN 20</t>
  </si>
  <si>
    <t>Přechod na stávající rozvod</t>
  </si>
  <si>
    <t>Trubka nerez Ø 15x1,0</t>
  </si>
  <si>
    <t>Trubka nerez Ø 35x1,5</t>
  </si>
  <si>
    <t>Hliníková samolepící páska šířka 50 mm - dle potřeb</t>
  </si>
  <si>
    <t>Trubka KG s hrdlem Ø 150, včetně tvarovek</t>
  </si>
  <si>
    <t>Trubka KG s hrdlem Ø 100, včetně tvarovek</t>
  </si>
  <si>
    <t>Kontrolní kus KG s hrdlem Ø 150</t>
  </si>
  <si>
    <t>Hrdlo 100/75</t>
  </si>
  <si>
    <t>Ostatní armatury (kulové kohouty, filtry, atd jsou v části technologie)</t>
  </si>
  <si>
    <r>
      <t xml:space="preserve">Větrací mřížka s vnitřím otvorem </t>
    </r>
    <r>
      <rPr>
        <sz val="8"/>
        <rFont val="Arial"/>
        <family val="2"/>
      </rPr>
      <t>Ø</t>
    </r>
    <r>
      <rPr>
        <sz val="8"/>
        <rFont val="Arial CE"/>
        <family val="2"/>
      </rPr>
      <t xml:space="preserve"> 250 mm</t>
    </r>
  </si>
  <si>
    <t>Větrací mřížka s vnitřím otvorem 450 x 450 mm</t>
  </si>
  <si>
    <t>Zaslepení mřížky s vnitřím otvorem 300 x 300 mm</t>
  </si>
  <si>
    <t>Větrací mřížka s vnitřím otvorem 500 x 300 mm</t>
  </si>
  <si>
    <t>U stávajícího potrubí bude provedena revize správné funkce</t>
  </si>
  <si>
    <t>Kryt zděře DN 350/250, materiál nerez (prostup stěnou v kotelně)</t>
  </si>
  <si>
    <t>Distanční objímka DN 250, nerez pro odvod spalin komínem, dle potřeb</t>
  </si>
  <si>
    <t>Vzduchový filtr pro kotel C230</t>
  </si>
  <si>
    <t>Kódové označení</t>
  </si>
  <si>
    <t>1.  Rozvaděč RA01</t>
  </si>
  <si>
    <t>Množ.</t>
  </si>
  <si>
    <t>Jed. cena</t>
  </si>
  <si>
    <t>RA01</t>
  </si>
  <si>
    <t>Rozvaděčová skříň 1 pole 800x2000x300 včetně montážního plechu</t>
  </si>
  <si>
    <t>HR1</t>
  </si>
  <si>
    <t>Doutnavka 230V AC, zelená</t>
  </si>
  <si>
    <t>HL1</t>
  </si>
  <si>
    <t>Signálka kmitací, 24V AC, žlutá</t>
  </si>
  <si>
    <t>SA1</t>
  </si>
  <si>
    <t>Otočný ovladač 2-polohový, bílý, 1x kontakt ZAP</t>
  </si>
  <si>
    <t>SB1</t>
  </si>
  <si>
    <t>Tlačítkový ovladač zelený, 1x kontakt ZAP</t>
  </si>
  <si>
    <t>SZ</t>
  </si>
  <si>
    <t>Tlačítkový ovladač bílý, 1x kontakt ZAP</t>
  </si>
  <si>
    <t>AR1</t>
  </si>
  <si>
    <t>4. pólový vypínač, 400V AC, 25A</t>
  </si>
  <si>
    <t>NCE</t>
  </si>
  <si>
    <t>MS-NCE2500-0, síťová řídící jednotka</t>
  </si>
  <si>
    <t>FAC</t>
  </si>
  <si>
    <t>MS-FAC2611-0, regulátor</t>
  </si>
  <si>
    <t>IOM</t>
  </si>
  <si>
    <t>MS-IOM3711-0, vstupní / výstupní modul</t>
  </si>
  <si>
    <t>MS-IOM3721-0, vstupní modul</t>
  </si>
  <si>
    <t>MS-IOM3731-0, vstupní / výstupní modul</t>
  </si>
  <si>
    <t>LCD Displej</t>
  </si>
  <si>
    <t>MS-DIS1710-0, displej</t>
  </si>
  <si>
    <t>FB1, 2, 3, 4, F3</t>
  </si>
  <si>
    <t>Jistič 10A/1/C</t>
  </si>
  <si>
    <t>FR1, F06, 12, 17</t>
  </si>
  <si>
    <t>Jistič 6A/1/B</t>
  </si>
  <si>
    <t>F18, F19, 110</t>
  </si>
  <si>
    <t>F1, 2</t>
  </si>
  <si>
    <t>Jistič 6A/1/C</t>
  </si>
  <si>
    <t>FM3, 4, 5, 6, 7, 8, 01</t>
  </si>
  <si>
    <t>Jistič 4A/1/C, pomocný kontakt k jističi 1x ZAP</t>
  </si>
  <si>
    <t>FM11, 12</t>
  </si>
  <si>
    <t>Jistič 6A/1/C, pomocný kontakt k jističi 1x ZAP</t>
  </si>
  <si>
    <t>FM21, 22, 23</t>
  </si>
  <si>
    <t>Jistič 2A/1/C, pomocný kontakt k jističi 1x ZAP</t>
  </si>
  <si>
    <t>FL1</t>
  </si>
  <si>
    <t>Jistič 10A/1/B</t>
  </si>
  <si>
    <t>F11</t>
  </si>
  <si>
    <t>Jistič 2A/1/D</t>
  </si>
  <si>
    <t>F21</t>
  </si>
  <si>
    <t>Jistič 6A/2/C</t>
  </si>
  <si>
    <t>FL2</t>
  </si>
  <si>
    <t>Přepěťová ochrana DA-275 DFI 16</t>
  </si>
  <si>
    <t>KM3 - KM101</t>
  </si>
  <si>
    <t>4. pólový stykač 3TG10 4Z, 9A, cívka 24V AC</t>
  </si>
  <si>
    <t>KB1, 2, 3, 4, K8</t>
  </si>
  <si>
    <t>G2R-2-SN-I, relé, cívka 230V AC, 2x kontakt P</t>
  </si>
  <si>
    <t>K, KE, KP, KS</t>
  </si>
  <si>
    <t>G2R-2-SN-I, relé, cívka 24V AC, 2x kontakt P</t>
  </si>
  <si>
    <t>K, KB, KE, KP, KS</t>
  </si>
  <si>
    <t>P2RF-08-E, patice pro relé G2R</t>
  </si>
  <si>
    <t>K04</t>
  </si>
  <si>
    <t>DZ4, snímač zaplavení</t>
  </si>
  <si>
    <t>KF1</t>
  </si>
  <si>
    <t>Z-UR/400, fázové podpěťové relé, 400V</t>
  </si>
  <si>
    <t>FU1, 2, 3, 8, 51, 52</t>
  </si>
  <si>
    <t>Svorka pojistková 230V</t>
  </si>
  <si>
    <t>FU zbývající</t>
  </si>
  <si>
    <t>Svorka pojistková 24V</t>
  </si>
  <si>
    <t>TR1</t>
  </si>
  <si>
    <t>Bezpečnostní transformátor 230 V / 24V AC, 200VA</t>
  </si>
  <si>
    <t>GSM</t>
  </si>
  <si>
    <t>GB060301A, GSM komunikátor 8DI  (SIM kartu si zajistí uživatel)</t>
  </si>
  <si>
    <t>Zásuvka 230V AC, 16A, montáž na DIN lištu</t>
  </si>
  <si>
    <t>Vnitřní svítidlo rozvaděče 230V AC</t>
  </si>
  <si>
    <t>Dveřní kontakt 230V AC, 10A</t>
  </si>
  <si>
    <t>Svorka RSA 4 bílá</t>
  </si>
  <si>
    <t>Svorka RSA 4 světle modrá</t>
  </si>
  <si>
    <t>Koncová destička RSA 4</t>
  </si>
  <si>
    <t>Svorka RSA do 2,5</t>
  </si>
  <si>
    <t>Koncová destička RSA 2,5</t>
  </si>
  <si>
    <t>DIN lišta (1m)</t>
  </si>
  <si>
    <t>Perforovaný žlab do 40 x 60 (2m)</t>
  </si>
  <si>
    <t xml:space="preserve">Vývodka Pg 11 + Matka 11 </t>
  </si>
  <si>
    <t>Vývodka Pg 13,5 + Matka 13,5</t>
  </si>
  <si>
    <t>Vývodka Pg 21 + Matka 21</t>
  </si>
  <si>
    <t>Popisky</t>
  </si>
  <si>
    <t>Propojovací lišta 12 modulová</t>
  </si>
  <si>
    <t>Sběrnice, Pomocný materiál, Zapojení rozvaděče</t>
  </si>
  <si>
    <t>2.  Čidla / Akční členy</t>
  </si>
  <si>
    <t>0.1</t>
  </si>
  <si>
    <t>P499-VBS-401C, snímač tlaku, vnější závit, -1 / +8 bar, 0-10V DC</t>
  </si>
  <si>
    <t>KIT-P9-P7, adaptér pro P499</t>
  </si>
  <si>
    <t>Zkušební kohout ČSN137513.5, M20x1,5, PN25</t>
  </si>
  <si>
    <t>0.2</t>
  </si>
  <si>
    <t>A99RY-1C, PTC snímač teploty prostorový, -20 / +60°C</t>
  </si>
  <si>
    <t>0.3</t>
  </si>
  <si>
    <t>XALJ 178, tlačítkový ovladač červený s aretací v krabici, 1 kontakt VYP</t>
  </si>
  <si>
    <t>0.4</t>
  </si>
  <si>
    <t>SE-1, sonda snímače hladiny</t>
  </si>
  <si>
    <t>0.511, 052</t>
  </si>
  <si>
    <t>DHP4, dvoustupňový detektor koncentrace plynu, médium zemní plyn</t>
  </si>
  <si>
    <t>0.512</t>
  </si>
  <si>
    <t>DHP4s, přídavný detektor koncentrace plynu, médium zemní plyn</t>
  </si>
  <si>
    <t>0.6</t>
  </si>
  <si>
    <t>620B-G100, DN100, uzavírací klapka přívodu plynu</t>
  </si>
  <si>
    <t>DBK-2xSF, montážní sada pro osazení servopohonů</t>
  </si>
  <si>
    <t>SF230A, servopohon se zpětnou pružinou</t>
  </si>
  <si>
    <t>1.1, 1.2, 1.3, 1.4</t>
  </si>
  <si>
    <t>A99BA-200C, PTC snímač teploty baňkový, -40 / +100°C</t>
  </si>
  <si>
    <t>1.5, 1.6, 4.1, 6.1</t>
  </si>
  <si>
    <t>1.1 - 6.1</t>
  </si>
  <si>
    <t>TS-9100-8905, jímka měď, délka 50mm</t>
  </si>
  <si>
    <t>Uzavírací kohout, včetně servopohonu 230V, dodávka technologie</t>
  </si>
  <si>
    <t>2.1, 2.2</t>
  </si>
  <si>
    <t>TS-9100-8915, jímka nerez, délka 50mm</t>
  </si>
  <si>
    <t>2.3, 2.4, 3.1, 5.1, 7.1</t>
  </si>
  <si>
    <r>
      <t>A99SY-1C, PTC snímač teploty příložný pásek, -40 / +95</t>
    </r>
    <r>
      <rPr>
        <b/>
        <sz val="8"/>
        <rFont val="Arial"/>
        <family val="2"/>
      </rPr>
      <t>°</t>
    </r>
    <r>
      <rPr>
        <sz val="8"/>
        <rFont val="Arial"/>
        <family val="2"/>
      </rPr>
      <t>C</t>
    </r>
  </si>
  <si>
    <t>2.5</t>
  </si>
  <si>
    <t>A19DAC-9001, termostat příložný, +40 / +120°C, pevná diference</t>
  </si>
  <si>
    <t>2.6</t>
  </si>
  <si>
    <t>Regulační armatura, včetně servopohonu 24V, 0-10V, dodávka technologie</t>
  </si>
  <si>
    <t>3.0</t>
  </si>
  <si>
    <t>A99EY-1C, PTC snímač venkovní teploty, -40 / +60°C</t>
  </si>
  <si>
    <t>3.2 - 7.2</t>
  </si>
  <si>
    <t>Zásuvka 230V, 16A, montáž na povrch</t>
  </si>
  <si>
    <t>3.  Seznam kabelů</t>
  </si>
  <si>
    <t>WR01</t>
  </si>
  <si>
    <t>CYKY-J 5Cx4 : RA01 - silový přívod</t>
  </si>
  <si>
    <t>WB1</t>
  </si>
  <si>
    <t>CYKY-J 7Cx1,5 : Kotel K1 - silový přívod, start , chod</t>
  </si>
  <si>
    <t>WE1</t>
  </si>
  <si>
    <t>J-Y(St)Y 1x2x0,8 : Kotel K1 - porucha</t>
  </si>
  <si>
    <t>WY1</t>
  </si>
  <si>
    <t>J-Y(St)Y 1x2x0,8 : Kotel K1 - výkon</t>
  </si>
  <si>
    <t>WB2</t>
  </si>
  <si>
    <t>CYKY-J 7Cx1,5 : Kotel K2 - silový přívod, start , chod</t>
  </si>
  <si>
    <t>WE2</t>
  </si>
  <si>
    <t>J-Y(St)Y 1x2x0,8 : Kotel K2 - porucha</t>
  </si>
  <si>
    <t>WY2</t>
  </si>
  <si>
    <t>J-Y(St)Y 1x2x0,8 : Kotel K2 - výkon</t>
  </si>
  <si>
    <t>WB3</t>
  </si>
  <si>
    <t>CYKY-J 7Cx1,5 : Kotel K3 - silový přívod, start , chod</t>
  </si>
  <si>
    <t>WE3</t>
  </si>
  <si>
    <t>J-Y(St)Y 1x2x0,8 : Kotel K3 - porucha</t>
  </si>
  <si>
    <t>WY3</t>
  </si>
  <si>
    <t>J-Y(St)Y 1x2x0,8 : Kotel K3 - výkon</t>
  </si>
  <si>
    <t>WB4</t>
  </si>
  <si>
    <t>CYKY-J 7Cx1,5 : Kotel K4 - silový přívod, start , chod</t>
  </si>
  <si>
    <t>WE4</t>
  </si>
  <si>
    <t>J-Y(St)Y 1x2x0,8 : Kotel K4 - porucha</t>
  </si>
  <si>
    <t>WY4</t>
  </si>
  <si>
    <t>J-Y(St)Y 1x2x0,8 : Kotel K4 - výkon</t>
  </si>
  <si>
    <t>WL1</t>
  </si>
  <si>
    <t>CYKY-J 3Cx1,5 : Zásuvka pro kalové čerpadlo M1</t>
  </si>
  <si>
    <t>WL2</t>
  </si>
  <si>
    <t>CYKY-J 3Cx1,5 : Zásuvka pro kalové čerpadlo M2</t>
  </si>
  <si>
    <t>WL3</t>
  </si>
  <si>
    <t>CYKY-J 3Cx1,5 : Zásuvka pro expanzní automat Olymp</t>
  </si>
  <si>
    <t>WP01</t>
  </si>
  <si>
    <t>J-Y(St)Y 1x2x0,8 : Expanzní automat Olymp - porucha</t>
  </si>
  <si>
    <t>WS01</t>
  </si>
  <si>
    <t>J-Y(St)Y 2x2x0,8 : 0.1 - Tlak TV</t>
  </si>
  <si>
    <t>WS02</t>
  </si>
  <si>
    <t>J-Y(St)Y 1x2x0,8 : 0.2 - Kotelna prostorová teplota</t>
  </si>
  <si>
    <t>WS03</t>
  </si>
  <si>
    <t>J-Y(St)Y 1x2x0,8 : 0.3 - Kotelna stop tlačítko</t>
  </si>
  <si>
    <t>WS04</t>
  </si>
  <si>
    <t>J-Y(St)Y 1x2x0,8 : 0.4 - Kotelna sonda zaplavení</t>
  </si>
  <si>
    <t>WB51</t>
  </si>
  <si>
    <t>CYKY-J 3Cx1,5 : 0.511 - Detektor koncentrace plynu kotle K1 - K2</t>
  </si>
  <si>
    <t>WS0511</t>
  </si>
  <si>
    <t>J-Y(St)Y 2x2x0,8 : 0.511 - Detektor koncentrace plynu kotle K1 - K2</t>
  </si>
  <si>
    <t>WS0512</t>
  </si>
  <si>
    <t>J-Y(St)Y 2x2x0,8 : 0.511 - 0512 - Detektor koncentrace plynu kotle K3 - K4</t>
  </si>
  <si>
    <t>WB52</t>
  </si>
  <si>
    <t>CYKY-J 3Cx1,5 : 0.52 - Detektor koncentrace plynu HUP</t>
  </si>
  <si>
    <t>WS052</t>
  </si>
  <si>
    <t>J-Y(St)Y 2x2x0,8 : 0.52 - Detektor koncentrace plynu HUP</t>
  </si>
  <si>
    <t>WB06</t>
  </si>
  <si>
    <t>CYKY-J 3Cx1,5 : 0.6 - Ventil přívod plynu</t>
  </si>
  <si>
    <t>WS07</t>
  </si>
  <si>
    <t>J-Y(St)Y 1x2x0,8 : 0.7 - Spotřeba plynu</t>
  </si>
  <si>
    <t>WB11</t>
  </si>
  <si>
    <t>CYKY-J 3Cx1,5 : M11 - 1.Čerpadlo kotlový okruh</t>
  </si>
  <si>
    <t>WM11</t>
  </si>
  <si>
    <t>J-Y(St)Y 1x2x0,8 : M11 - 1.Čerpadlo kotlový okruh porucha</t>
  </si>
  <si>
    <t>WB12</t>
  </si>
  <si>
    <t>CYKY-J 3Cx1,5 : M12 - 2.Čerpadlo kotlový okruh</t>
  </si>
  <si>
    <t>WM12</t>
  </si>
  <si>
    <t>J-Y(St)Y 1x2x0,8 : M12 - 2.Čerpadlo kotlový okruh porucha</t>
  </si>
  <si>
    <t>WS11</t>
  </si>
  <si>
    <t>J-Y(St)Y 1x2x0,8 : 1.1 - Teplota výstup Kotel K1</t>
  </si>
  <si>
    <t>WS12</t>
  </si>
  <si>
    <t>J-Y(St)Y 1x2x0,8 : 1.2 - Teplota výstup Kotel K2</t>
  </si>
  <si>
    <t>WS13</t>
  </si>
  <si>
    <t>J-Y(St)Y 1x2x0,8 : 1.3 - Teplota výstup Kotel K3</t>
  </si>
  <si>
    <t>WS14</t>
  </si>
  <si>
    <t>J-Y(St)Y 1x2x0,8 : 1.4 - Teplota výstup Kotel K4</t>
  </si>
  <si>
    <t>WS15</t>
  </si>
  <si>
    <t>J-Y(St)Y 1x2x0,8 : 1.5 - Teplota výstup kotlů</t>
  </si>
  <si>
    <t>WS16</t>
  </si>
  <si>
    <t>J-Y(St)Y 1x2x0,8 : 1.6 - Teplota zpátečka kotlů</t>
  </si>
  <si>
    <t>WB17</t>
  </si>
  <si>
    <t>CYKY-J 4Cx1,5 : 1.7 - Ventil zpátečka Kotel K1</t>
  </si>
  <si>
    <t>WB18</t>
  </si>
  <si>
    <t>CYKY-J 4Cx1,5 : 1.8 - Ventil zpátečka Kotel K2</t>
  </si>
  <si>
    <t>WB19</t>
  </si>
  <si>
    <t>CYKY-J 4Cx1,5 : 1.9 - Ventil zpátečka Kotel K3</t>
  </si>
  <si>
    <t>WB110</t>
  </si>
  <si>
    <t>CYKY-J 4Cx1,5 : 1.10 - Ventil zpátečka Kotel K4</t>
  </si>
  <si>
    <t>WB21</t>
  </si>
  <si>
    <t>CYKY-J 3Cx1,5 : M21 - Čerpadlo ohřev TUV</t>
  </si>
  <si>
    <t>WM21</t>
  </si>
  <si>
    <t>J-Y(St)Y 1x2x0,8 : M21 - Čerpadlo ohřev TUV porucha</t>
  </si>
  <si>
    <t>WB22</t>
  </si>
  <si>
    <t>CYKY-J 3Cx1,5 : M22 - Čerpadlo akumulace TUV</t>
  </si>
  <si>
    <t>WM22</t>
  </si>
  <si>
    <t>J-Y(St)Y 1x2x0,8 : M22 - Čerpadlo akumulace TUV porucha</t>
  </si>
  <si>
    <t>WB23</t>
  </si>
  <si>
    <t>CYKY-J 3Cx1,5 : M23 - Čerpadlo cirkulace TUV</t>
  </si>
  <si>
    <t>WS21</t>
  </si>
  <si>
    <t>J-Y(St)Y 1x2x0,8 : 2.1 - Teplota AKU nádrž horní</t>
  </si>
  <si>
    <t>WS22</t>
  </si>
  <si>
    <t>J-Y(St)Y 1x2x0,8 : 2.2 - Teplota AKU nádrž spodní</t>
  </si>
  <si>
    <t>WS23</t>
  </si>
  <si>
    <t>J-Y(St)Y 1x2x0,8 : 3.3 - Teplota výstup PPO</t>
  </si>
  <si>
    <t>WS24</t>
  </si>
  <si>
    <t>J-Y(St)Y 1x2x0,8 : 2.4 - Teplota náběh cirkulace</t>
  </si>
  <si>
    <t>WS25</t>
  </si>
  <si>
    <t>J-Y(St)Y 1x2x0,8 : 2.5 - Teplota náběh cirkulace MAX</t>
  </si>
  <si>
    <t>WS26</t>
  </si>
  <si>
    <t>J-Y(St)Y 2x2x0,8 : 2.6 - Regulační armatura ohřev TUV</t>
  </si>
  <si>
    <t>WS30</t>
  </si>
  <si>
    <t>J-Y(St)Y 2x2x0,8 : 3.0 - Venkovní teplota Sever</t>
  </si>
  <si>
    <t>CYKY-J 3Cx1,5 : M3 - ÚT Sál, čerpadlo</t>
  </si>
  <si>
    <t>WS31</t>
  </si>
  <si>
    <t>J-Y(St)Y 1x2x0,8 : 3.1 - ÚT Sál, teplota náběh</t>
  </si>
  <si>
    <t>WS32</t>
  </si>
  <si>
    <t>J-Y(St)Y 2x2x0,8 : 3.2 - ÚT Sál, regulační armatura</t>
  </si>
  <si>
    <t>CYKY-J 3Cx1,5 : M4 - ÚT Dům levá strana, čerpadlo</t>
  </si>
  <si>
    <t>WM4</t>
  </si>
  <si>
    <t>J-Y(St)Y 1x2x0,8 : M4 - ÚT Dům levá strana, čerpadlo porucha</t>
  </si>
  <si>
    <t>WS41</t>
  </si>
  <si>
    <t>J-Y(St)Y 1x2x0,8 : 4.1 - ÚT Dům levá strana, teplota náběh</t>
  </si>
  <si>
    <t>WS42</t>
  </si>
  <si>
    <t>J-Y(St)Y 2x2x0,8 : 4.2 - ÚT Dům levá strana, regulační armatura</t>
  </si>
  <si>
    <t>WB5</t>
  </si>
  <si>
    <t>CYKY-J 3Cx1,5 : M5 - ÚT Dvůr, Tiskárna, čerpadlo</t>
  </si>
  <si>
    <t>WM5</t>
  </si>
  <si>
    <t>J-Y(St)Y 1x2x0,8 : M5 - ÚT Dvůr, Tiskárna, čerpadlo porucha</t>
  </si>
  <si>
    <t>WS51</t>
  </si>
  <si>
    <t>J-Y(St)Y 1x2x0,8 : 5.1 - ÚT Dvůr, Tiskárna, teplota náběh</t>
  </si>
  <si>
    <t>WS52</t>
  </si>
  <si>
    <t>J-Y(St)Y 2x2x0,8 : 5.2 - ÚT Dvůr, Tiskárna, regulační armatura</t>
  </si>
  <si>
    <t>WB6</t>
  </si>
  <si>
    <t>CYKY-J 3Cx1,5 : M6 - ÚT Karlovo náměstí, čerpadlo</t>
  </si>
  <si>
    <t>WM6</t>
  </si>
  <si>
    <t>J-Y(St)Y 1x2x0,8 : M6 - ÚT Karlovo náměstí, čerpadlo porucha</t>
  </si>
  <si>
    <t>WS61</t>
  </si>
  <si>
    <t>J-Y(St)Y 1x2x0,8 : 6.1 - ÚT Karlovo náměstí, teplota náběh</t>
  </si>
  <si>
    <t>WS62</t>
  </si>
  <si>
    <t>J-Y(St)Y 2x2x0,8 : 6.2 - ÚT Karlovo náměstí, regulační armatura</t>
  </si>
  <si>
    <t>WB7</t>
  </si>
  <si>
    <t>CYKY-J 3Cx1,5 : M7 - ÚT Ubytovna, čerpadlo</t>
  </si>
  <si>
    <t>WS71</t>
  </si>
  <si>
    <t>J-Y(St)Y 1x2x0,8 : 7.1 - ÚT Ubytovna, teplota náběh</t>
  </si>
  <si>
    <t>WS72</t>
  </si>
  <si>
    <t>J-Y(St)Y 2x2x0,8 : 7.2 - ÚT Ubytovna, regulační armatura</t>
  </si>
  <si>
    <t>WB8</t>
  </si>
  <si>
    <t>CYKY-J 3Cx1,5 : M8 - TV - VZT, čerpadlo</t>
  </si>
  <si>
    <t>WM8</t>
  </si>
  <si>
    <t>J-Y(St)Y 1x2x0,8 : M8 - TV - VZT, náměstí, čerpadlo porucha</t>
  </si>
  <si>
    <t>WQ8</t>
  </si>
  <si>
    <t>CYKY-0 2Ax1,5 : VZT jednotky, požadavek na TV</t>
  </si>
  <si>
    <t>4.  Montážní materiál</t>
  </si>
  <si>
    <t>Vodič CY 4 mm2</t>
  </si>
  <si>
    <t>Svorka ZSA 16 včetně Cu pásku</t>
  </si>
  <si>
    <t>Kabelový žlab MARS 62/50</t>
  </si>
  <si>
    <t>Víko MARS 62</t>
  </si>
  <si>
    <t>Nosník MARS 62</t>
  </si>
  <si>
    <t>Spojka MARS</t>
  </si>
  <si>
    <t>Koleno MARS 62</t>
  </si>
  <si>
    <t>Víko kolena MARS 62</t>
  </si>
  <si>
    <t>Spojovací materiál MARS ( šrouby, matky, vějířové podložky )</t>
  </si>
  <si>
    <t>Trubka PVC 20 pevná</t>
  </si>
  <si>
    <t>Trubka PVC 16 ohebná</t>
  </si>
  <si>
    <t>Průchodka guma 16</t>
  </si>
  <si>
    <t>Drobný úchytný montážní materiál</t>
  </si>
  <si>
    <t>Montáž kabelových tras, Zapojení přístrojů</t>
  </si>
  <si>
    <t>5.  Související dodávky</t>
  </si>
  <si>
    <t>Uživatelský SW včetně odladění s technologií</t>
  </si>
  <si>
    <t>Oživování a test 1:1</t>
  </si>
  <si>
    <t>Komplexní zkoušky zařízení</t>
  </si>
  <si>
    <t>Jednorázové zaškolení obsluhy</t>
  </si>
  <si>
    <t>Výchozí revize, včetně revizní zprávy</t>
  </si>
  <si>
    <t>Inženýrská činnost</t>
  </si>
  <si>
    <t>Doprava materiálu na stavbu</t>
  </si>
  <si>
    <t>Režie</t>
  </si>
  <si>
    <t>Dokumentace skutečného stavu</t>
  </si>
  <si>
    <t>Cena za realizaci celkem bez % sazby DPH</t>
  </si>
  <si>
    <t xml:space="preserve"> </t>
  </si>
  <si>
    <r>
      <t xml:space="preserve">Klapka havarijní  G610B-G0100, DN100, 2x servopohon SF230A, bez proudu uzavřen, včetně protipřírub, </t>
    </r>
    <r>
      <rPr>
        <b/>
        <sz val="8"/>
        <rFont val="Arial CE"/>
        <family val="2"/>
      </rPr>
      <t>dodávka MaR</t>
    </r>
  </si>
  <si>
    <t>Příruby přivařovací s krkem DN 32, PN 16 ČSN 13 1229</t>
  </si>
  <si>
    <t>Příruby přivařovací s krkem DN 40, PN 16 ČSN 13 1229</t>
  </si>
  <si>
    <t>Příruby přivařovací s krkem DN 50, PN 16 ČSN 13 1229</t>
  </si>
  <si>
    <t>Příruby přivařovací s krkem DN 100, PN 6 ČSN 13 1229</t>
  </si>
  <si>
    <t>Příruby přivařovací s krkem DN 100, PN 10 ČSN 13 1229</t>
  </si>
  <si>
    <t>Příruby přivařovací s krkem DN 100, PN 16 ČSN 13 1229</t>
  </si>
  <si>
    <t>Filtr BOA-S, standart DN 100,PN 6 přírubový  litinový, kvs=223</t>
  </si>
  <si>
    <t>VZT pro větrání kotelny</t>
  </si>
  <si>
    <t xml:space="preserve">Zazdívka montážních otvorů pl do 1 m2  vč. začištění a utěsnění   </t>
  </si>
  <si>
    <t>611325423</t>
  </si>
  <si>
    <t xml:space="preserve">Oprava vnitřní vápenocementové štukové omítky stropů v rozsahu plochy do 50%   </t>
  </si>
  <si>
    <t xml:space="preserve">Oprava vnitřní vápenocementové štukové omítky stěn v rozsahu plochy do 50%   </t>
  </si>
  <si>
    <t>612321141</t>
  </si>
  <si>
    <t xml:space="preserve">Vápenocementová omítka štuková dvouvrstvá vnitřních stěn nanášená ručně   </t>
  </si>
  <si>
    <t xml:space="preserve">Vnitřní sanační štuková omítka pro vlhké a zasolené zdivo prováděná ručně   </t>
  </si>
  <si>
    <t>952900002</t>
  </si>
  <si>
    <t xml:space="preserve">Pomocné zednické práce   </t>
  </si>
  <si>
    <t xml:space="preserve">Vyčerpání  a zrevidování jímky ozn. J1 a J2   </t>
  </si>
  <si>
    <t xml:space="preserve">Dodávka a osazení nového kov. rámu vč. plech. poklopu ozn. J1   </t>
  </si>
  <si>
    <t>952900005a</t>
  </si>
  <si>
    <t xml:space="preserve">Dodávka a osazení nového kov. rámu v žárzink. úpravě vč.pororoštu  ozn. J2   </t>
  </si>
  <si>
    <t>952900005b</t>
  </si>
  <si>
    <t xml:space="preserve">Demontáž a zpětovná montáž  natřeného zábradlí ozn. J2   </t>
  </si>
  <si>
    <t xml:space="preserve">Demontáž mřížky   </t>
  </si>
  <si>
    <t xml:space="preserve">Očištění stávající podlahy vč. obvod.soklu   </t>
  </si>
  <si>
    <t>952900009</t>
  </si>
  <si>
    <t xml:space="preserve">Očištění prtipožárních dveří, zrevidování vč. kování   </t>
  </si>
  <si>
    <t xml:space="preserve">Odstranění zakrytí kanálků vč. jeho zrevidování -  ozn. K   </t>
  </si>
  <si>
    <t xml:space="preserve">Repase stáv.mřížky   </t>
  </si>
  <si>
    <t>952901111</t>
  </si>
  <si>
    <t xml:space="preserve">Vyčištění budov bytové a občanské výstavby při výšce podlaží do 4 m   </t>
  </si>
  <si>
    <t>965081223</t>
  </si>
  <si>
    <t xml:space="preserve">Bourání podlah z dlaždic keramických   </t>
  </si>
  <si>
    <t xml:space="preserve">Vysekání rýh pro montáž trubek a kabelů v betonových podlahách   </t>
  </si>
  <si>
    <t>971033331a</t>
  </si>
  <si>
    <t xml:space="preserve">Prostupy pro nově navržené trasy technologie cca   </t>
  </si>
  <si>
    <t>974042577</t>
  </si>
  <si>
    <t xml:space="preserve">Vysekání rýh v dlažbě betonové nebo jiné monolitické hl do 200 mm š do 300 mm   </t>
  </si>
  <si>
    <t>974042579</t>
  </si>
  <si>
    <t xml:space="preserve">Příplatek k vysekání rýh v dlažbě betonové nebo jiné monolitické hl do 200 mm ZKD 100 mm š rýhy   </t>
  </si>
  <si>
    <t>978011161</t>
  </si>
  <si>
    <t xml:space="preserve">Otlučení vnitřní vápenné nebo vápenocementové omítky stropů v rozsahu do 50 %   </t>
  </si>
  <si>
    <t xml:space="preserve">Otlučení vnitřní vápenné nebo vápenocementové omítky stěn stěn v rozsahu do 50 %   </t>
  </si>
  <si>
    <t>978013191</t>
  </si>
  <si>
    <t xml:space="preserve">Otlučení vnitřních omítek stěn MV nebo MVC stěn o rozsahu do 100 %   </t>
  </si>
  <si>
    <t>979011121</t>
  </si>
  <si>
    <t xml:space="preserve">Svislá doprava suti a vybouraných hmot ZKD podlaží   </t>
  </si>
  <si>
    <t>979081111</t>
  </si>
  <si>
    <t xml:space="preserve">Odvoz suti a vybouraných hmot na skládku do 1 km   </t>
  </si>
  <si>
    <t>979081121</t>
  </si>
  <si>
    <t xml:space="preserve">Odvoz suti a vybouraných hmot na skládku ZKD 1 km přes 1 km   </t>
  </si>
  <si>
    <t>979098231</t>
  </si>
  <si>
    <t>998011003</t>
  </si>
  <si>
    <t>767510110</t>
  </si>
  <si>
    <t xml:space="preserve">Dodávka , montáž a osazení kanálového krytu - ozn. K   </t>
  </si>
  <si>
    <t>bm</t>
  </si>
  <si>
    <t>998767202</t>
  </si>
  <si>
    <t>771574118</t>
  </si>
  <si>
    <t xml:space="preserve">Montáž podlah keramických režných hladkých lepených flexibilním lepidlem   </t>
  </si>
  <si>
    <t>783812130</t>
  </si>
  <si>
    <t xml:space="preserve">Nátěry  omítek stěn   </t>
  </si>
  <si>
    <t>783812191</t>
  </si>
  <si>
    <t xml:space="preserve">Nátěry omítek stěn napuštění   </t>
  </si>
  <si>
    <t>784000002</t>
  </si>
  <si>
    <t>Stavba:   Výměna technologie plynové kotelny - Palác Charitas, Karlovo nám. 317/5,  Praha 2</t>
  </si>
  <si>
    <t xml:space="preserve">Montáž soklíků z dlaždic keramických </t>
  </si>
  <si>
    <t xml:space="preserve">Malby   </t>
  </si>
  <si>
    <t xml:space="preserve">Malby sanační   </t>
  </si>
  <si>
    <t>Potrubí čtyřhranné pozink - podíl tvarovek  30 %, včetně protipožární izolace o tl. 40 mm.</t>
  </si>
  <si>
    <t>Expanzní automat Olymp HC 70 S, použit stávající, proveden repas
servis jaroslav.brixi@olympservis.cz, 420 602 485 750</t>
  </si>
  <si>
    <t>Tlakově nezávislý regulační  a vyvažovací ventil UT, DN 32 se servopohonem 0-10 V DC</t>
  </si>
  <si>
    <t>Tlakově nezávislý regulační  a vyvažovací ventil UT, DN 50 se  servopohonem 0-10 V DC</t>
  </si>
  <si>
    <t>Regulační ventil dvoucestný, DN 25, kvs=10, se servopohonem, 
0-10 V DC</t>
  </si>
  <si>
    <t>Membránová expanzní nádoba 100 litrů / 6 bar</t>
  </si>
  <si>
    <t>Automatický odvzdušňovací ventil  3/8", bezpečný suchý odvod 
vyloučených plynů</t>
  </si>
  <si>
    <t>Kondenzační smyčka manometrová zahnutá 137531.1;
Manometrová přípojka M 20 x 1,5;  137520.1;
Manometrový kohout uzavírací 137510,5 třícestnýcestný;
Manometrové těsnění A1, hliníkové 137540</t>
  </si>
  <si>
    <t>Trubkové přechody bezešvé PN 40, ČSN 132380, jakost 12021.1,
kolena varná, závitové přivařovací kusy, jednostranné závity a ostatní tvarovky, (tvarovky 1" a menší jsou vyráběny přímo na stavbě) dle potřeb montážní firmy</t>
  </si>
  <si>
    <t xml:space="preserve">Tepelné izolace  - Rockwool potrubní pouzdra vyráběné unikátní technologií z kamenné vlny v AS kvalitě, kašírované hliníkovou fólií se skleněnou mřížkou a v délce 1 m. Jsou určena pro tepelnou  izolaci potrubních rozvodů s provozní teplotou od + 15˚C do + 250˚C (třída reakce na oheň je A2-s1 d0
- podle ČSN EN 13501-1). Slouží pouze pro porovnání produktů podle vyhlášky 193/2007 Sb. – dle § 5, odst. 8 (pro tepelné izolace rozvodů). </t>
  </si>
  <si>
    <t>ROCKWOOL800</t>
  </si>
  <si>
    <r>
      <t>Ø 22</t>
    </r>
    <r>
      <rPr>
        <sz val="8"/>
        <rFont val="Arial CE"/>
        <family val="2"/>
      </rPr>
      <t>/20</t>
    </r>
  </si>
  <si>
    <t>Samolepící Al páska v rolích po 100 m, tloušťka 0,025 mm, šířka 50 mm</t>
  </si>
  <si>
    <t>Ø 89/50</t>
  </si>
  <si>
    <t>Ø 108/50</t>
  </si>
  <si>
    <t>Potrubí DN 250 mm nerez, délka 2000 mm</t>
  </si>
  <si>
    <t>Komínová zděř DN 350/250, nerez (prostup stěnou v kotelně)</t>
  </si>
  <si>
    <t>Patní koleno DN 250 s podpěrou, úpava stávajícího třísložkového komína</t>
  </si>
  <si>
    <t>Potrubí DN 250 mm nerez, délka 4400 mm, včetně kolena 30°, dvou kolen 87° a přímého kusu se sifonem pro odvod kondenzátu (u stěny v kotelně)</t>
  </si>
  <si>
    <t>Potrubí DN 250 mm nerez, délka 3300 mm, včetně kolena 30° a přímého kusu  se sifonem pro odvod kondenzátu (u stěny v kotelně)</t>
  </si>
  <si>
    <t>Komínová sada sdruž.odvodu spalin pro kaskádu 2 kotlů DN 250 (dle potřeby upravena na míru) obshahuje:                                                                               koncový kus se dnem DN 250
2x trubku DN 250 s obbočkou 45° na DN 160                                                                 2x koleno 45° DN 160                                                                                                      2x trubka 600 mm, DN 160                                                                                    kotlový adaptér 160/150</t>
  </si>
  <si>
    <t>Komínová hlavice DN 250 nerez s vyústěním</t>
  </si>
  <si>
    <t>Izlolace na potrubí ležatých kouřovodů mimo kotelnu, vláknitá tl. 40 mm s krycí hliníkovou folií</t>
  </si>
  <si>
    <t>Ø 48/40</t>
  </si>
  <si>
    <r>
      <t>Ø</t>
    </r>
    <r>
      <rPr>
        <sz val="8"/>
        <rFont val="Symbol"/>
        <family val="1"/>
      </rPr>
      <t xml:space="preserve"> </t>
    </r>
    <r>
      <rPr>
        <sz val="8"/>
        <rFont val="Arial"/>
        <family val="2"/>
      </rPr>
      <t>60/40</t>
    </r>
  </si>
  <si>
    <t>Technické plyny</t>
  </si>
  <si>
    <t>Zajištění provizorního ohřevu teplé vody pro byty</t>
  </si>
  <si>
    <r>
      <t xml:space="preserve">Kouřová cesta - nerez,před objednáním znovu zaměřit, některé tvarovky jsou vyráběny  (upraveny) na míru. Kotle jsou odkouřeny společně po dvou, svislé odkouření je vedeno stávajícím třísložkovým komínem </t>
    </r>
    <r>
      <rPr>
        <sz val="8"/>
        <rFont val="Arial"/>
        <family val="2"/>
      </rPr>
      <t xml:space="preserve">Ø </t>
    </r>
    <r>
      <rPr>
        <i/>
        <sz val="8"/>
        <rFont val="Arial CE"/>
        <family val="2"/>
      </rPr>
      <t>280/330 mm</t>
    </r>
  </si>
  <si>
    <t>DPH 15%</t>
  </si>
  <si>
    <t>Celkem za část voda, kanalizace včetně DPH 15%</t>
  </si>
  <si>
    <t>Redukce Ø 133/108 mm</t>
  </si>
  <si>
    <t>Trubka ocelová ČSN 42 5715.01; Ø 133/4,0</t>
  </si>
  <si>
    <t>Tepelné izolace - Rockwool potrubní pouzdra vyráběné unikátní technologií z kamenné vlny v AS kvalitě, kašírované hliníkovou fólií se skleněnou mřížkou a v délce 1 m. Jsou určena pro tepelnou  izolaci potrubních rozvodů s provozní teplotou od + 15˚C do + 250˚C (třída reakce na oheň je A2-s1 d0
 - podle ČSN EN 13501-1).</t>
  </si>
  <si>
    <r>
      <t>Ø</t>
    </r>
    <r>
      <rPr>
        <sz val="8"/>
        <rFont val="Symbol"/>
        <family val="1"/>
      </rPr>
      <t xml:space="preserve"> </t>
    </r>
    <r>
      <rPr>
        <sz val="8"/>
        <rFont val="Arial"/>
        <family val="2"/>
      </rPr>
      <t>15/20</t>
    </r>
  </si>
  <si>
    <t>Ø 28/30</t>
  </si>
  <si>
    <t>Ø 35/30</t>
  </si>
  <si>
    <t>Ø 42/30</t>
  </si>
  <si>
    <t>Kanalizace</t>
  </si>
  <si>
    <t>Čerpadlo kalové Grundfos Unilift KP 150 AV1 - 230 V, s vertik. plovák.,
kabel 10 m.</t>
  </si>
  <si>
    <t>1.7 - 1.10, 8.1</t>
  </si>
  <si>
    <t>WB81</t>
  </si>
  <si>
    <t>CYKY-J 4Cx1,5 : 8.1 - TV VZT, ventil</t>
  </si>
  <si>
    <t>Pokyny pro použití a zpracování technické specifikace – výkazu výměr
Ve všech případech, kdy zadávací dokumentace  včetně projektové dokumentace pro provedení stavby,  či jakákoliv jiná část zadávacích podmínek, zejména technické podmínky, obsahují požadavky nebo odkazy na obchodní firmy, názvy nebo jména a příjmení, specifická označení zboží a služeb, které platí pro určitou osobu, popř. její organizační složku za příznačné, patenty na vynálezy, užitné vzory, průmyslové vzory, ochranné známky nebo označení původu, umožňuje zadavatel pro plnění veřejné zakázky použití i jiných, kvalitativně a technicky obdobných řešení.</t>
  </si>
  <si>
    <t>Neutralizační box  pro kotle do 1500kW včetně náplně</t>
  </si>
  <si>
    <t>Klapka 5/4" s kovov. vložkou 999 H (100 E DN40)  závit.- zpětná voda</t>
  </si>
  <si>
    <t>Tlakové potrubí DN 32 pro napojení kalového čerpadla na kanalizaci, včetně tvarovek</t>
  </si>
  <si>
    <t>22202-031032</t>
  </si>
  <si>
    <t>22202-031050</t>
  </si>
  <si>
    <t>TA FUS1ON-P
+TA-MC55Y</t>
  </si>
  <si>
    <t xml:space="preserve">TA FUS1ON-P
+TA-MC55Y </t>
  </si>
</sst>
</file>

<file path=xl/styles.xml><?xml version="1.0" encoding="utf-8"?>
<styleSheet xmlns="http://schemas.openxmlformats.org/spreadsheetml/2006/main">
  <numFmts count="7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0\ ;\-#,##0\ ;&quot; - &quot;;@\ "/>
    <numFmt numFmtId="165" formatCode="\ #,##0.00\ ;\-#,##0.00\ ;&quot; -&quot;#\ ;@\ "/>
    <numFmt numFmtId="166" formatCode="&quot; Ł&quot;#,##0\ ;&quot;-Ł&quot;#,##0\ ;&quot; Ł- &quot;;@\ "/>
    <numFmt numFmtId="167" formatCode="&quot; Ł&quot;#,##0.00\ ;&quot;-Ł&quot;#,##0.00\ ;&quot; Ł-&quot;#\ ;@\ "/>
    <numFmt numFmtId="168" formatCode="#,##0;\-#,##0"/>
    <numFmt numFmtId="169" formatCode="#,##0.00;\-#,##0.00"/>
    <numFmt numFmtId="170" formatCode="#,##0.000;\-#,##0.000"/>
    <numFmt numFmtId="171" formatCode="0.00%;\-0.00%"/>
    <numFmt numFmtId="172" formatCode="0.0%"/>
    <numFmt numFmtId="173" formatCode="#,##0.00\ &quot;Kč&quot;"/>
    <numFmt numFmtId="174" formatCode="#,##0.0\ &quot;Kč&quot;"/>
    <numFmt numFmtId="175" formatCode="_-* #,##0\ &quot;zł&quot;_-;\-* #,##0\ &quot;zł&quot;_-;_-* &quot;-&quot;\ &quot;zł&quot;_-;_-@_-"/>
    <numFmt numFmtId="176" formatCode="_-* #,##0&quot; zł&quot;_-;\-* #,##0&quot; zł&quot;_-;_-* &quot;- zł&quot;_-;_-@_-"/>
    <numFmt numFmtId="177" formatCode="_-* #,##0\ _z_ł_-;\-* #,##0\ _z_ł_-;_-* &quot;-&quot;\ _z_ł_-;_-@_-"/>
    <numFmt numFmtId="178" formatCode="_-* #,##0\ _z_ł_-;\-* #,##0\ _z_ł_-;_-* &quot;- &quot;_z_ł_-;_-@_-"/>
    <numFmt numFmtId="179" formatCode="_-* #,##0.00\ _z_ł_-;\-* #,##0.00\ _z_ł_-;_-* &quot;-&quot;??\ _z_ł_-;_-@_-"/>
    <numFmt numFmtId="180" formatCode="_-* #,##0.00\ _z_ł_-;\-* #,##0.00\ _z_ł_-;_-* \-??\ _z_ł_-;_-@_-"/>
    <numFmt numFmtId="181" formatCode="_-* #,##0.00\ &quot;zł&quot;_-;\-* #,##0.00\ &quot;zł&quot;_-;_-* &quot;-&quot;??\ &quot;zł&quot;_-;_-@_-"/>
    <numFmt numFmtId="182" formatCode="_-* #,##0.00&quot; zł&quot;_-;\-* #,##0.00&quot; zł&quot;_-;_-* \-??&quot; zł&quot;_-;_-@_-"/>
    <numFmt numFmtId="183" formatCode="_-&quot;$&quot;* #,##0_-;\-&quot;$&quot;* #,##0_-;_-&quot;$&quot;* &quot;-&quot;_-;_-@_-"/>
    <numFmt numFmtId="184" formatCode="&quot;$&quot;#,##0.00;[Red]\-&quot;$&quot;#,##0.00"/>
    <numFmt numFmtId="185" formatCode="_ &quot;\&quot;* #,##0_ ;_ &quot;\&quot;* \-#,##0_ ;_ &quot;\&quot;* &quot;-&quot;_ ;_ @_ "/>
    <numFmt numFmtId="186" formatCode="_ &quot;\&quot;* #,##0.00_ ;_ &quot;\&quot;* \-#,##0.00_ ;_ &quot;\&quot;* &quot;-&quot;??_ ;_ @_ "/>
    <numFmt numFmtId="187" formatCode="_ * #,##0_ ;_ * \-#,##0_ ;_ * &quot;-&quot;_ ;_ @_ "/>
    <numFmt numFmtId="188" formatCode="_ * #,##0.00_ ;_ * \-#,##0.00_ ;_ * &quot;-&quot;??_ ;_ @_ "/>
    <numFmt numFmtId="189" formatCode="#,##0\ [$Kč-405];\-#,##0\ [$Kč-405]"/>
    <numFmt numFmtId="190" formatCode="0.0000"/>
    <numFmt numFmtId="191" formatCode="#,##0.0_);[Red]\(#,##0.0\)"/>
    <numFmt numFmtId="192" formatCode="&quot;$&quot;#,##0_);\(&quot;$&quot;#,##0\)"/>
    <numFmt numFmtId="193" formatCode="#,##0.0_);\(#,##0.0\)"/>
    <numFmt numFmtId="194" formatCode="_(* #,##0.0000_);_(* \(#,##0.0000\);_(* &quot;-&quot;??_);_(@_)"/>
    <numFmt numFmtId="195" formatCode="0.00000&quot;  &quot;"/>
    <numFmt numFmtId="196" formatCode="###0;[Red]\-###0"/>
    <numFmt numFmtId="197" formatCode="_-* #,##0.00\ &quot;$&quot;_-;\-* #,##0.00\ &quot;$&quot;_-;_-* &quot;-&quot;??\ &quot;$&quot;_-;_-@_-"/>
    <numFmt numFmtId="198" formatCode="0.0%;\(0.0%\)"/>
    <numFmt numFmtId="199" formatCode="_ * #,##0.00_)&quot;L&quot;_ ;_ * \(#,##0.00\)&quot;L&quot;_ ;_ * &quot;-&quot;??_)&quot;L&quot;_ ;_ @_ "/>
    <numFmt numFmtId="200" formatCode="&quot;$&quot;#,##0_);[Red]\(&quot;$&quot;#,##0\)"/>
    <numFmt numFmtId="201" formatCode="&quot;$&quot;#,##0.00_);[Red]\(&quot;$&quot;#,##0.00\)"/>
    <numFmt numFmtId="202" formatCode="_(&quot;$&quot;* #,##0_);_(&quot;$&quot;* \(#,##0\);_(&quot;$&quot;* &quot;-&quot;_);_(@_)"/>
    <numFmt numFmtId="203" formatCode="_(&quot;$&quot;* #,##0.00_);_(&quot;$&quot;* \(#,##0.00\);_(&quot;$&quot;* &quot;-&quot;??_);_(@_)"/>
    <numFmt numFmtId="204" formatCode="0.0#"/>
    <numFmt numFmtId="205" formatCode="d\-mmm\-yy\ \ \ h:mm"/>
    <numFmt numFmtId="206" formatCode="#,##0.000_);\(#,##0.000\)"/>
    <numFmt numFmtId="207" formatCode="_-* #,##0.00\ [$€]_-;\-* #,##0.00\ [$€]_-;_-* &quot;-&quot;??\ [$€]_-;_-@_-"/>
    <numFmt numFmtId="208" formatCode="0.E+00"/>
    <numFmt numFmtId="209" formatCode="#,##0.000"/>
    <numFmt numFmtId="210" formatCode="\ #,##0.00&quot; Kč &quot;;\-#,##0.00&quot; Kč &quot;;&quot; -&quot;#&quot; Kč &quot;;@\ "/>
    <numFmt numFmtId="211" formatCode="_-* #,##0.00&quot; Kč&quot;_-;\-* #,##0.00&quot; Kč&quot;_-;_-* \-??&quot; Kč&quot;_-;_-@_-"/>
    <numFmt numFmtId="212" formatCode="_-* #,##0\ _F_-;\-* #,##0\ _F_-;_-* &quot;-&quot;\ _F_-;_-@_-"/>
    <numFmt numFmtId="213" formatCode="_-* #,##0.00\ _F_-;\-* #,##0.00\ _F_-;_-* &quot;-&quot;??\ _F_-;_-@_-"/>
    <numFmt numFmtId="214" formatCode="mmm\-yy_)"/>
    <numFmt numFmtId="215" formatCode="0.00_)"/>
    <numFmt numFmtId="216" formatCode="_-* #,##0_-;\-* #,##0_-;_-* &quot;-&quot;_-;_-@_-"/>
    <numFmt numFmtId="217" formatCode="0%_);[Red]\(0%\)"/>
    <numFmt numFmtId="218" formatCode="0.0%_);[Red]\(0.0%\)"/>
    <numFmt numFmtId="219" formatCode="mmm\.yy"/>
    <numFmt numFmtId="220" formatCode="0.0%;[Red]\-0.0%"/>
    <numFmt numFmtId="221" formatCode="0.00%;[Red]\-0.00%"/>
    <numFmt numFmtId="222" formatCode="#,##0\ _S_k"/>
    <numFmt numFmtId="223" formatCode="#,##0.00000000;[Red]\-#,##0.00000000"/>
    <numFmt numFmtId="224" formatCode="#,##0.000000000;[Red]\-#,##0.000000000"/>
    <numFmt numFmtId="225" formatCode="###,###,_);[Red]\(###,###,\)"/>
    <numFmt numFmtId="226" formatCode="###,###.0,_);[Red]\(###,###.0,\)"/>
    <numFmt numFmtId="227" formatCode="_-* #,##0\ &quot;z³&quot;_-;\-* #,##0\ &quot;z³&quot;_-;_-* &quot;-&quot;\ &quot;z³&quot;_-;_-@_-"/>
    <numFmt numFmtId="228" formatCode="_-* #,##0.00\ &quot;z³&quot;_-;\-* #,##0.00\ &quot;z³&quot;_-;_-* &quot;-&quot;??\ &quot;z³&quot;_-;_-@_-"/>
    <numFmt numFmtId="229" formatCode="###0_)"/>
    <numFmt numFmtId="230" formatCode="_-* #,##0.00_-;\-* #,##0.00_-;_-* &quot;-&quot;??_-;_-@_-"/>
    <numFmt numFmtId="231" formatCode="#,##0.00_ ;[Red]\-#,##0.00\ "/>
    <numFmt numFmtId="232" formatCode="#,##0.0"/>
  </numFmts>
  <fonts count="173">
    <font>
      <sz val="10"/>
      <name val="Arial CE"/>
      <family val="0"/>
    </font>
    <font>
      <sz val="11"/>
      <color indexed="8"/>
      <name val="Calibri"/>
      <family val="2"/>
    </font>
    <font>
      <sz val="10"/>
      <name val="Arial"/>
      <family val="2"/>
    </font>
    <font>
      <sz val="8"/>
      <name val="Arial CE"/>
      <family val="2"/>
    </font>
    <font>
      <b/>
      <sz val="10"/>
      <name val="Arial CE"/>
      <family val="2"/>
    </font>
    <font>
      <sz val="10"/>
      <name val="Helv"/>
      <family val="0"/>
    </font>
    <font>
      <sz val="11"/>
      <color indexed="9"/>
      <name val="Calibri"/>
      <family val="2"/>
    </font>
    <font>
      <b/>
      <sz val="11"/>
      <color indexed="8"/>
      <name val="Calibri"/>
      <family val="2"/>
    </font>
    <font>
      <sz val="9"/>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name val="MS Sans Serif"/>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8"/>
      <name val="MS Sans Serif"/>
      <family val="2"/>
    </font>
    <font>
      <sz val="7"/>
      <name val="Arial CE"/>
      <family val="2"/>
    </font>
    <font>
      <b/>
      <sz val="8"/>
      <name val="Arial CE"/>
      <family val="2"/>
    </font>
    <font>
      <i/>
      <sz val="8"/>
      <name val="Arial CE"/>
      <family val="2"/>
    </font>
    <font>
      <b/>
      <sz val="7"/>
      <name val="Arial CE"/>
      <family val="2"/>
    </font>
    <font>
      <b/>
      <sz val="8"/>
      <color indexed="10"/>
      <name val="Arial CE"/>
      <family val="2"/>
    </font>
    <font>
      <b/>
      <sz val="24"/>
      <name val="Arial CE"/>
      <family val="2"/>
    </font>
    <font>
      <b/>
      <sz val="14"/>
      <name val="Arial CE"/>
      <family val="2"/>
    </font>
    <font>
      <b/>
      <sz val="12"/>
      <name val="Arial CE"/>
      <family val="2"/>
    </font>
    <font>
      <sz val="12"/>
      <name val="Arial CE"/>
      <family val="2"/>
    </font>
    <font>
      <sz val="8"/>
      <name val="Symbol"/>
      <family val="1"/>
    </font>
    <font>
      <sz val="5"/>
      <name val="Arial CE"/>
      <family val="2"/>
    </font>
    <font>
      <sz val="6"/>
      <name val="Arial CE"/>
      <family val="2"/>
    </font>
    <font>
      <i/>
      <sz val="8"/>
      <color indexed="12"/>
      <name val="Arial CE"/>
      <family val="2"/>
    </font>
    <font>
      <sz val="8"/>
      <color indexed="8"/>
      <name val="Arial CE"/>
      <family val="2"/>
    </font>
    <font>
      <b/>
      <sz val="8"/>
      <color indexed="8"/>
      <name val="Arial CE"/>
      <family val="2"/>
    </font>
    <font>
      <b/>
      <sz val="10"/>
      <color indexed="8"/>
      <name val="Arial CE"/>
      <family val="2"/>
    </font>
    <font>
      <sz val="12"/>
      <name val="Times New Roman"/>
      <family val="1"/>
    </font>
    <font>
      <sz val="10"/>
      <color indexed="8"/>
      <name val="Arial"/>
      <family val="2"/>
    </font>
    <font>
      <sz val="10"/>
      <color indexed="9"/>
      <name val="Arial"/>
      <family val="2"/>
    </font>
    <font>
      <sz val="11"/>
      <color indexed="47"/>
      <name val="Calibri"/>
      <family val="2"/>
    </font>
    <font>
      <sz val="11"/>
      <name val="µ¸¿ò"/>
      <family val="3"/>
    </font>
    <font>
      <b/>
      <sz val="10"/>
      <color indexed="9"/>
      <name val="Arial CE"/>
      <family val="2"/>
    </font>
    <font>
      <u val="single"/>
      <sz val="10"/>
      <color indexed="14"/>
      <name val="MS Sans Serif"/>
      <family val="2"/>
    </font>
    <font>
      <b/>
      <sz val="8"/>
      <name val="Arial"/>
      <family val="2"/>
    </font>
    <font>
      <sz val="12"/>
      <name val="Tms Rmn"/>
      <family val="0"/>
    </font>
    <font>
      <b/>
      <sz val="11"/>
      <name val="Arial"/>
      <family val="2"/>
    </font>
    <font>
      <b/>
      <sz val="10"/>
      <name val="MS Sans Serif"/>
      <family val="2"/>
    </font>
    <font>
      <sz val="12"/>
      <name val="¹ÙÅÁÃ¼"/>
      <family val="1"/>
    </font>
    <font>
      <b/>
      <sz val="11"/>
      <color indexed="10"/>
      <name val="Calibri"/>
      <family val="2"/>
    </font>
    <font>
      <b/>
      <sz val="10"/>
      <color indexed="8"/>
      <name val="Arial"/>
      <family val="2"/>
    </font>
    <font>
      <b/>
      <sz val="11"/>
      <name val="Times New Roman"/>
      <family val="1"/>
    </font>
    <font>
      <b/>
      <sz val="13"/>
      <color indexed="18"/>
      <name val="Times New Roman"/>
      <family val="1"/>
    </font>
    <font>
      <b/>
      <sz val="12"/>
      <color indexed="18"/>
      <name val="Times New Roman"/>
      <family val="1"/>
    </font>
    <font>
      <i/>
      <sz val="10"/>
      <color indexed="62"/>
      <name val="Arial CE"/>
      <family val="2"/>
    </font>
    <font>
      <sz val="11"/>
      <name val="Arial CE"/>
      <family val="2"/>
    </font>
    <font>
      <b/>
      <sz val="11"/>
      <name val="Arial CE"/>
      <family val="2"/>
    </font>
    <font>
      <i/>
      <sz val="10"/>
      <name val="Arial CE"/>
      <family val="2"/>
    </font>
    <font>
      <sz val="12"/>
      <name val="Times New Roman CE"/>
      <family val="1"/>
    </font>
    <font>
      <sz val="10"/>
      <name val="Times New Roman CE"/>
      <family val="1"/>
    </font>
    <font>
      <sz val="12"/>
      <name val="宋体"/>
      <family val="0"/>
    </font>
    <font>
      <sz val="10"/>
      <color indexed="22"/>
      <name val="Arial"/>
      <family val="2"/>
    </font>
    <font>
      <sz val="10"/>
      <name val="Times New Roman"/>
      <family val="1"/>
    </font>
    <font>
      <sz val="8"/>
      <name val="CG Times (E1)"/>
      <family val="0"/>
    </font>
    <font>
      <sz val="8"/>
      <name val="Times New Roman"/>
      <family val="1"/>
    </font>
    <font>
      <sz val="12"/>
      <color indexed="24"/>
      <name val="System"/>
      <family val="2"/>
    </font>
    <font>
      <sz val="7"/>
      <color indexed="16"/>
      <name val="Arial"/>
      <family val="2"/>
    </font>
    <font>
      <b/>
      <sz val="12"/>
      <color indexed="9"/>
      <name val="Tms Rmn"/>
      <family val="0"/>
    </font>
    <font>
      <b/>
      <sz val="12"/>
      <name val="Helv"/>
      <family val="0"/>
    </font>
    <font>
      <b/>
      <sz val="12"/>
      <name val="Arial"/>
      <family val="2"/>
    </font>
    <font>
      <b/>
      <sz val="15"/>
      <color indexed="62"/>
      <name val="Calibri"/>
      <family val="2"/>
    </font>
    <font>
      <b/>
      <sz val="13"/>
      <color indexed="62"/>
      <name val="Calibri"/>
      <family val="2"/>
    </font>
    <font>
      <b/>
      <sz val="11"/>
      <color indexed="62"/>
      <name val="Calibri"/>
      <family val="2"/>
    </font>
    <font>
      <b/>
      <sz val="18"/>
      <color indexed="24"/>
      <name val="System"/>
      <family val="2"/>
    </font>
    <font>
      <b/>
      <sz val="12"/>
      <color indexed="24"/>
      <name val="System"/>
      <family val="2"/>
    </font>
    <font>
      <b/>
      <sz val="18"/>
      <name val="Times New Roman"/>
      <family val="1"/>
    </font>
    <font>
      <b/>
      <sz val="14"/>
      <name val="Times New Roman"/>
      <family val="1"/>
    </font>
    <font>
      <b/>
      <i/>
      <sz val="10"/>
      <name val="Arial"/>
      <family val="2"/>
    </font>
    <font>
      <b/>
      <sz val="24"/>
      <name val="Tahoma"/>
      <family val="2"/>
    </font>
    <font>
      <b/>
      <sz val="12"/>
      <name val="HelveticaNewE"/>
      <family val="0"/>
    </font>
    <font>
      <b/>
      <sz val="9"/>
      <color indexed="16"/>
      <name val="SwitzerlandCondensed"/>
      <family val="0"/>
    </font>
    <font>
      <u val="single"/>
      <sz val="12"/>
      <color indexed="12"/>
      <name val="Formata"/>
      <family val="0"/>
    </font>
    <font>
      <u val="single"/>
      <sz val="10"/>
      <color indexed="12"/>
      <name val="Arial"/>
      <family val="2"/>
    </font>
    <font>
      <u val="single"/>
      <sz val="10"/>
      <color indexed="12"/>
      <name val="Arial CE"/>
      <family val="2"/>
    </font>
    <font>
      <u val="single"/>
      <sz val="9.1"/>
      <color indexed="12"/>
      <name val="Arial"/>
      <family val="2"/>
    </font>
    <font>
      <b/>
      <sz val="11"/>
      <color indexed="47"/>
      <name val="Calibri"/>
      <family val="2"/>
    </font>
    <font>
      <sz val="10"/>
      <color indexed="20"/>
      <name val="Arial"/>
      <family val="2"/>
    </font>
    <font>
      <sz val="8"/>
      <color indexed="12"/>
      <name val="Times New Roman"/>
      <family val="1"/>
    </font>
    <font>
      <b/>
      <i/>
      <sz val="10"/>
      <color indexed="9"/>
      <name val="Arial CE"/>
      <family val="2"/>
    </font>
    <font>
      <b/>
      <sz val="10"/>
      <color indexed="9"/>
      <name val="Arial"/>
      <family val="2"/>
    </font>
    <font>
      <sz val="8"/>
      <color indexed="8"/>
      <name val=".HelveticaLightTTEE"/>
      <family val="2"/>
    </font>
    <font>
      <sz val="10"/>
      <name val="宋体"/>
      <family val="0"/>
    </font>
    <font>
      <b/>
      <sz val="11"/>
      <name val="Helv"/>
      <family val="0"/>
    </font>
    <font>
      <sz val="10"/>
      <name val="Univers (WN)"/>
      <family val="0"/>
    </font>
    <font>
      <b/>
      <sz val="12"/>
      <name val="Times CE"/>
      <family val="0"/>
    </font>
    <font>
      <b/>
      <sz val="18"/>
      <name val="Helv"/>
      <family val="0"/>
    </font>
    <font>
      <b/>
      <sz val="15"/>
      <color indexed="62"/>
      <name val="Arial"/>
      <family val="2"/>
    </font>
    <font>
      <b/>
      <sz val="13"/>
      <color indexed="62"/>
      <name val="Arial"/>
      <family val="2"/>
    </font>
    <font>
      <b/>
      <sz val="11"/>
      <color indexed="62"/>
      <name val="Arial"/>
      <family val="2"/>
    </font>
    <font>
      <b/>
      <sz val="12"/>
      <name val="Courier New CE"/>
      <family val="0"/>
    </font>
    <font>
      <b/>
      <i/>
      <u val="single"/>
      <sz val="14"/>
      <name val="Arial CE"/>
      <family val="2"/>
    </font>
    <font>
      <b/>
      <u val="single"/>
      <sz val="12"/>
      <name val="Courier New CE"/>
      <family val="0"/>
    </font>
    <font>
      <b/>
      <i/>
      <u val="single"/>
      <sz val="14"/>
      <name val="Courier New CE"/>
      <family val="0"/>
    </font>
    <font>
      <sz val="10"/>
      <name val="Arial Narrow"/>
      <family val="2"/>
    </font>
    <font>
      <b/>
      <sz val="18"/>
      <color indexed="62"/>
      <name val="Cambria"/>
      <family val="2"/>
    </font>
    <font>
      <b/>
      <sz val="9"/>
      <color indexed="39"/>
      <name val="Arial CE"/>
      <family val="2"/>
    </font>
    <font>
      <sz val="11"/>
      <color indexed="19"/>
      <name val="Calibri"/>
      <family val="2"/>
    </font>
    <font>
      <sz val="10"/>
      <color indexed="60"/>
      <name val="Arial"/>
      <family val="2"/>
    </font>
    <font>
      <sz val="7"/>
      <name val="Small Fonts"/>
      <family val="2"/>
    </font>
    <font>
      <b/>
      <i/>
      <sz val="16"/>
      <name val="Helv"/>
      <family val="0"/>
    </font>
    <font>
      <sz val="11"/>
      <name val="Arial"/>
      <family val="2"/>
    </font>
    <font>
      <sz val="11"/>
      <color indexed="8"/>
      <name val="Arial"/>
      <family val="2"/>
    </font>
    <font>
      <sz val="12"/>
      <name val="Arial"/>
      <family val="2"/>
    </font>
    <font>
      <sz val="10"/>
      <color indexed="8"/>
      <name val="MS Sans Serif"/>
      <family val="2"/>
    </font>
    <font>
      <sz val="7"/>
      <name val="Arial"/>
      <family val="2"/>
    </font>
    <font>
      <b/>
      <sz val="10"/>
      <color indexed="18"/>
      <name val="Geneva"/>
      <family val="0"/>
    </font>
    <font>
      <sz val="10"/>
      <name val="Univers (E1)"/>
      <family val="0"/>
    </font>
    <font>
      <sz val="9"/>
      <name val="Arial CE"/>
      <family val="2"/>
    </font>
    <font>
      <sz val="12"/>
      <name val="Helv"/>
      <family val="0"/>
    </font>
    <font>
      <b/>
      <sz val="9"/>
      <color indexed="10"/>
      <name val="SwitzerlandCondensed"/>
      <family val="0"/>
    </font>
    <font>
      <b/>
      <i/>
      <sz val="10"/>
      <name val="Arial CE"/>
      <family val="2"/>
    </font>
    <font>
      <sz val="14"/>
      <name val="Tahoma"/>
      <family val="2"/>
    </font>
    <font>
      <sz val="12"/>
      <name val="Times CE"/>
      <family val="0"/>
    </font>
    <font>
      <sz val="10"/>
      <color indexed="52"/>
      <name val="Arial"/>
      <family val="2"/>
    </font>
    <font>
      <sz val="11"/>
      <name val="‚l‚r ‚oSVbN"/>
      <family val="0"/>
    </font>
    <font>
      <b/>
      <sz val="10"/>
      <color indexed="10"/>
      <name val="Arial CE"/>
      <family val="2"/>
    </font>
    <font>
      <u val="single"/>
      <sz val="12"/>
      <color indexed="20"/>
      <name val="Formata"/>
      <family val="0"/>
    </font>
    <font>
      <u val="single"/>
      <sz val="10"/>
      <color indexed="20"/>
      <name val="Arial"/>
      <family val="2"/>
    </font>
    <font>
      <sz val="10"/>
      <color indexed="17"/>
      <name val="Arial"/>
      <family val="2"/>
    </font>
    <font>
      <i/>
      <sz val="10"/>
      <name val="Comic Sans MS"/>
      <family val="4"/>
    </font>
    <font>
      <u val="single"/>
      <sz val="10"/>
      <name val="Courier New CE"/>
      <family val="0"/>
    </font>
    <font>
      <i/>
      <u val="single"/>
      <sz val="10"/>
      <name val="Courier New CE"/>
      <family val="0"/>
    </font>
    <font>
      <b/>
      <sz val="10"/>
      <name val="Courier New CE"/>
      <family val="0"/>
    </font>
    <font>
      <b/>
      <u val="single"/>
      <sz val="10"/>
      <name val="Courier New CE"/>
      <family val="0"/>
    </font>
    <font>
      <b/>
      <sz val="12"/>
      <name val="Univers (WN)"/>
      <family val="0"/>
    </font>
    <font>
      <b/>
      <sz val="10"/>
      <name val="Univers (WN)"/>
      <family val="0"/>
    </font>
    <font>
      <sz val="11"/>
      <name val="Times New Roman CE"/>
      <family val="1"/>
    </font>
    <font>
      <sz val="10"/>
      <color indexed="10"/>
      <name val="Arial"/>
      <family val="2"/>
    </font>
    <font>
      <i/>
      <sz val="10"/>
      <color indexed="18"/>
      <name val="Arial CE"/>
      <family val="2"/>
    </font>
    <font>
      <b/>
      <sz val="20"/>
      <name val="Arial"/>
      <family val="2"/>
    </font>
    <font>
      <sz val="10"/>
      <color indexed="62"/>
      <name val="Arial"/>
      <family val="2"/>
    </font>
    <font>
      <b/>
      <sz val="10"/>
      <color indexed="52"/>
      <name val="Arial"/>
      <family val="2"/>
    </font>
    <font>
      <b/>
      <i/>
      <sz val="10"/>
      <color indexed="8"/>
      <name val="Arial CE"/>
      <family val="2"/>
    </font>
    <font>
      <b/>
      <sz val="10"/>
      <color indexed="63"/>
      <name val="Arial"/>
      <family val="2"/>
    </font>
    <font>
      <i/>
      <sz val="10"/>
      <color indexed="23"/>
      <name val="Arial"/>
      <family val="2"/>
    </font>
    <font>
      <b/>
      <sz val="10"/>
      <name val="Arial"/>
      <family val="2"/>
    </font>
    <font>
      <b/>
      <sz val="9"/>
      <name val="Arial"/>
      <family val="2"/>
    </font>
    <font>
      <sz val="6"/>
      <name val="Arial"/>
      <family val="2"/>
    </font>
    <font>
      <b/>
      <sz val="8"/>
      <color indexed="18"/>
      <name val="Arial CE"/>
      <family val="2"/>
    </font>
    <font>
      <b/>
      <sz val="8"/>
      <color indexed="12"/>
      <name val="Arial CE"/>
      <family val="2"/>
    </font>
    <font>
      <sz val="7"/>
      <color indexed="8"/>
      <name val="Arial CE"/>
      <family val="2"/>
    </font>
    <font>
      <sz val="8"/>
      <color indexed="8"/>
      <name val="MS Sans Serif"/>
      <family val="2"/>
    </font>
    <font>
      <u val="single"/>
      <sz val="8"/>
      <color indexed="8"/>
      <name val="Arial CE"/>
      <family val="2"/>
    </font>
    <font>
      <sz val="12"/>
      <color indexed="8"/>
      <name val="Arial CE"/>
      <family val="2"/>
    </font>
    <font>
      <b/>
      <sz val="12"/>
      <color indexed="8"/>
      <name val="Arial CE"/>
      <family val="2"/>
    </font>
    <font>
      <b/>
      <sz val="9"/>
      <color indexed="8"/>
      <name val="Arial CE"/>
      <family val="2"/>
    </font>
    <font>
      <sz val="10"/>
      <color indexed="10"/>
      <name val="Arial CE"/>
      <family val="2"/>
    </font>
    <font>
      <b/>
      <u val="single"/>
      <sz val="8"/>
      <color indexed="8"/>
      <name val="Arial CE"/>
      <family val="2"/>
    </font>
    <font>
      <sz val="8"/>
      <color indexed="8"/>
      <name val="Arial CYR"/>
      <family val="0"/>
    </font>
    <font>
      <sz val="10"/>
      <color indexed="8"/>
      <name val="Arial CE"/>
      <family val="2"/>
    </font>
    <font>
      <sz val="8"/>
      <color indexed="10"/>
      <name val="Arial"/>
      <family val="2"/>
    </font>
    <font>
      <b/>
      <sz val="9"/>
      <color indexed="10"/>
      <name val="Arial"/>
      <family val="2"/>
    </font>
    <font>
      <u val="single"/>
      <sz val="10"/>
      <color indexed="20"/>
      <name val="Arial CE"/>
      <family val="2"/>
    </font>
    <font>
      <b/>
      <sz val="9"/>
      <name val="Arial CE"/>
      <family val="2"/>
    </font>
    <font>
      <u val="single"/>
      <sz val="11"/>
      <color indexed="12"/>
      <name val="Arial CE"/>
      <family val="2"/>
    </font>
    <font>
      <u val="single"/>
      <sz val="10"/>
      <color theme="10"/>
      <name val="Arial CE"/>
      <family val="2"/>
    </font>
    <font>
      <u val="single"/>
      <sz val="11"/>
      <color theme="10"/>
      <name val="Arial CE"/>
      <family val="2"/>
    </font>
    <font>
      <sz val="11"/>
      <color theme="1"/>
      <name val="Calibri"/>
      <family val="2"/>
    </font>
  </fonts>
  <fills count="49">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6"/>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7"/>
        <bgColor indexed="64"/>
      </patternFill>
    </fill>
    <fill>
      <patternFill patternType="solid">
        <fgColor indexed="1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bgColor indexed="64"/>
      </patternFill>
    </fill>
    <fill>
      <patternFill patternType="solid">
        <fgColor indexed="65"/>
        <bgColor indexed="64"/>
      </patternFill>
    </fill>
    <fill>
      <patternFill patternType="lightGray"/>
    </fill>
    <fill>
      <patternFill patternType="gray0625"/>
    </fill>
    <fill>
      <patternFill patternType="gray125">
        <fgColor indexed="22"/>
        <bgColor indexed="9"/>
      </patternFill>
    </fill>
    <fill>
      <patternFill patternType="solid">
        <fgColor indexed="55"/>
        <bgColor indexed="64"/>
      </patternFill>
    </fill>
    <fill>
      <patternFill patternType="solid">
        <fgColor indexed="18"/>
        <bgColor indexed="64"/>
      </patternFill>
    </fill>
    <fill>
      <patternFill patternType="solid">
        <fgColor indexed="10"/>
        <bgColor indexed="64"/>
      </patternFill>
    </fill>
    <fill>
      <patternFill patternType="lightGray">
        <fgColor indexed="22"/>
      </patternFill>
    </fill>
    <fill>
      <patternFill patternType="lightGray">
        <fgColor indexed="22"/>
        <bgColor indexed="9"/>
      </patternFill>
    </fill>
    <fill>
      <patternFill patternType="solid">
        <fgColor indexed="13"/>
        <bgColor indexed="64"/>
      </patternFill>
    </fill>
  </fills>
  <borders count="5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hair"/>
      <top style="thin"/>
      <bottom style="hair"/>
    </border>
    <border>
      <left/>
      <right/>
      <top style="thin"/>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right/>
      <top style="thin">
        <color indexed="49"/>
      </top>
      <bottom style="double">
        <color indexed="49"/>
      </bottom>
    </border>
    <border>
      <left>
        <color indexed="63"/>
      </left>
      <right>
        <color indexed="63"/>
      </right>
      <top style="medium">
        <color indexed="18"/>
      </top>
      <bottom>
        <color indexed="63"/>
      </bottom>
    </border>
    <border>
      <left>
        <color indexed="63"/>
      </left>
      <right>
        <color indexed="63"/>
      </right>
      <top style="thin">
        <color indexed="18"/>
      </top>
      <bottom>
        <color indexed="63"/>
      </bottom>
    </border>
    <border>
      <left>
        <color indexed="63"/>
      </left>
      <right>
        <color indexed="63"/>
      </right>
      <top>
        <color indexed="63"/>
      </top>
      <bottom style="dotted"/>
    </border>
    <border>
      <left style="medium"/>
      <right style="thin"/>
      <top>
        <color indexed="63"/>
      </top>
      <bottom>
        <color indexed="63"/>
      </bottom>
    </border>
    <border>
      <left style="thin"/>
      <right style="thin"/>
      <top style="thin"/>
      <bottom style="thin">
        <color indexed="8"/>
      </bottom>
    </border>
    <border>
      <left style="thin"/>
      <right style="thin"/>
      <top style="hair"/>
      <bottom style="thin"/>
    </border>
    <border>
      <left style="medium"/>
      <right style="thin"/>
      <top style="thin"/>
      <bottom style="thin"/>
    </border>
    <border>
      <left style="thin"/>
      <right>
        <color indexed="63"/>
      </right>
      <top>
        <color indexed="63"/>
      </top>
      <bottom style="thin"/>
    </border>
    <border>
      <left style="thin"/>
      <right style="thin"/>
      <top>
        <color indexed="63"/>
      </top>
      <bottom style="thin"/>
    </border>
    <border>
      <left style="medium"/>
      <right style="medium"/>
      <top style="medium"/>
      <bottom style="medium"/>
    </border>
    <border>
      <left/>
      <right/>
      <top style="medium"/>
      <bottom style="medium"/>
    </border>
    <border>
      <left/>
      <right/>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bottom style="thin"/>
    </border>
    <border>
      <left/>
      <right/>
      <top/>
      <bottom style="mediu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double">
        <color indexed="10"/>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indexed="22"/>
      </left>
      <right style="thin">
        <color indexed="22"/>
      </right>
      <top style="thin">
        <color indexed="22"/>
      </top>
      <bottom style="thin">
        <color indexed="22"/>
      </bottom>
    </border>
    <border>
      <left style="hair"/>
      <right style="hair"/>
      <top style="hair"/>
      <bottom style="hair"/>
    </border>
    <border>
      <left style="thin">
        <color indexed="63"/>
      </left>
      <right style="thin">
        <color indexed="63"/>
      </right>
      <top style="thin">
        <color indexed="63"/>
      </top>
      <bottom style="thin">
        <color indexed="63"/>
      </bottom>
    </border>
    <border>
      <left>
        <color indexed="63"/>
      </left>
      <right style="thin"/>
      <top>
        <color indexed="63"/>
      </top>
      <bottom style="thin"/>
    </border>
    <border>
      <left style="thin">
        <color indexed="8"/>
      </left>
      <right style="thin">
        <color indexed="8"/>
      </right>
      <top>
        <color indexed="63"/>
      </top>
      <bottom style="medium">
        <color indexed="8"/>
      </bottom>
    </border>
    <border>
      <left/>
      <right/>
      <top/>
      <bottom style="double">
        <color indexed="52"/>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color indexed="56"/>
      </top>
      <bottom style="double">
        <color indexed="56"/>
      </bottom>
    </border>
    <border>
      <left>
        <color indexed="63"/>
      </left>
      <right>
        <color indexed="63"/>
      </right>
      <top>
        <color indexed="63"/>
      </top>
      <bottom style="double"/>
    </border>
    <border>
      <left style="hair"/>
      <right style="hair"/>
      <top style="hair"/>
      <bottom style="medium"/>
    </border>
    <border>
      <left style="hair"/>
      <right style="hair"/>
      <top/>
      <bottom style="hair"/>
    </border>
    <border>
      <left style="hair"/>
      <right/>
      <top style="hair"/>
      <bottom style="hair"/>
    </border>
    <border>
      <left style="hair"/>
      <right style="hair"/>
      <top style="hair"/>
      <bottom/>
    </border>
    <border>
      <left style="medium">
        <color indexed="8"/>
      </left>
      <right style="medium">
        <color indexed="8"/>
      </right>
      <top style="medium">
        <color indexed="8"/>
      </top>
      <bottom style="medium">
        <color indexed="8"/>
      </bottom>
    </border>
    <border>
      <left style="hair">
        <color indexed="55"/>
      </left>
      <right style="hair">
        <color indexed="55"/>
      </right>
      <top>
        <color indexed="63"/>
      </top>
      <bottom style="hair">
        <color indexed="55"/>
      </bottom>
    </border>
    <border>
      <left style="hair">
        <color indexed="55"/>
      </left>
      <right style="hair">
        <color indexed="55"/>
      </right>
      <top style="hair">
        <color indexed="55"/>
      </top>
      <bottom style="hair">
        <color indexed="55"/>
      </bottom>
    </border>
  </borders>
  <cellStyleXfs count="23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41" fontId="2" fillId="0" borderId="0" applyFont="0" applyFill="0" applyBorder="0" applyAlignment="0" applyProtection="0"/>
    <xf numFmtId="0" fontId="2" fillId="0" borderId="0">
      <alignment/>
      <protection/>
    </xf>
    <xf numFmtId="41" fontId="2" fillId="0" borderId="0" applyFont="0" applyFill="0" applyBorder="0" applyAlignment="0" applyProtection="0"/>
    <xf numFmtId="41"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42" fillId="0" borderId="0">
      <alignment/>
      <protection/>
    </xf>
    <xf numFmtId="175" fontId="2" fillId="0" borderId="0" applyFont="0" applyFill="0" applyBorder="0" applyAlignment="0" applyProtection="0"/>
    <xf numFmtId="0" fontId="5" fillId="0" borderId="0">
      <alignment/>
      <protection/>
    </xf>
    <xf numFmtId="0" fontId="5" fillId="0" borderId="0">
      <alignment/>
      <protection/>
    </xf>
    <xf numFmtId="175" fontId="2" fillId="0" borderId="0" applyFont="0" applyFill="0" applyBorder="0" applyAlignment="0" applyProtection="0"/>
    <xf numFmtId="176" fontId="2" fillId="0" borderId="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175" fontId="2" fillId="0" borderId="0" applyFont="0" applyFill="0" applyBorder="0" applyAlignment="0" applyProtection="0"/>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xf>
    <xf numFmtId="0" fontId="0"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0" fillId="0" borderId="0" applyProtection="0">
      <alignment/>
    </xf>
    <xf numFmtId="0" fontId="5" fillId="0" borderId="0">
      <alignment/>
      <protection/>
    </xf>
    <xf numFmtId="0" fontId="2" fillId="0" borderId="0">
      <alignment/>
      <protection/>
    </xf>
    <xf numFmtId="0" fontId="2" fillId="0" borderId="0">
      <alignment/>
      <protection/>
    </xf>
    <xf numFmtId="177" fontId="2" fillId="0" borderId="0" applyFont="0" applyFill="0" applyBorder="0" applyAlignment="0" applyProtection="0"/>
    <xf numFmtId="178"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7" fontId="2" fillId="0" borderId="0" applyFont="0" applyFill="0" applyBorder="0" applyAlignment="0" applyProtection="0"/>
    <xf numFmtId="178" fontId="2" fillId="0" borderId="0" applyFill="0" applyBorder="0" applyAlignment="0" applyProtection="0"/>
    <xf numFmtId="179" fontId="2" fillId="0" borderId="0" applyFont="0" applyFill="0" applyBorder="0" applyAlignment="0" applyProtection="0"/>
    <xf numFmtId="180" fontId="2" fillId="0" borderId="0" applyFill="0" applyBorder="0" applyAlignment="0" applyProtection="0"/>
    <xf numFmtId="181" fontId="2" fillId="0" borderId="0" applyFont="0" applyFill="0" applyBorder="0" applyAlignment="0" applyProtection="0"/>
    <xf numFmtId="182" fontId="2" fillId="0" borderId="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9" fontId="2" fillId="2" borderId="0">
      <alignment/>
      <protection/>
    </xf>
    <xf numFmtId="0" fontId="2" fillId="0" borderId="0">
      <alignment/>
      <protection/>
    </xf>
    <xf numFmtId="0" fontId="42" fillId="0" borderId="0">
      <alignment/>
      <protection/>
    </xf>
    <xf numFmtId="49" fontId="0" fillId="0" borderId="1">
      <alignment/>
      <protection/>
    </xf>
    <xf numFmtId="42" fontId="0" fillId="0" borderId="0" applyFont="0" applyFill="0" applyBorder="0" applyAlignment="0" applyProtection="0"/>
    <xf numFmtId="49" fontId="0" fillId="0" borderId="1">
      <alignment/>
      <protection/>
    </xf>
    <xf numFmtId="49" fontId="0" fillId="0" borderId="1">
      <alignment/>
      <protection/>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49" fontId="0" fillId="0" borderId="0">
      <alignment horizontal="left"/>
      <protection/>
    </xf>
    <xf numFmtId="0" fontId="6" fillId="15" borderId="0" applyNumberFormat="0" applyBorder="0" applyAlignment="0" applyProtection="0"/>
    <xf numFmtId="0" fontId="6"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 fillId="15"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45" fillId="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5"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183" fontId="2" fillId="0" borderId="0" applyFont="0" applyFill="0" applyBorder="0" applyAlignment="0" applyProtection="0"/>
    <xf numFmtId="184" fontId="5" fillId="0" borderId="0" applyFont="0" applyFill="0" applyBorder="0" applyAlignment="0" applyProtection="0"/>
    <xf numFmtId="0" fontId="45"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5" fillId="19"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5" fillId="1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45" fillId="3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6" fillId="25" borderId="0" applyNumberFormat="0" applyBorder="0" applyAlignment="0" applyProtection="0"/>
    <xf numFmtId="0" fontId="6" fillId="17" borderId="0" applyNumberFormat="0" applyBorder="0" applyAlignment="0" applyProtection="0"/>
    <xf numFmtId="0" fontId="45" fillId="16" borderId="0" applyNumberFormat="0" applyBorder="0" applyAlignment="0" applyProtection="0"/>
    <xf numFmtId="0" fontId="1" fillId="31"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45" fillId="27"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6" fillId="32" borderId="0" applyNumberFormat="0" applyBorder="0" applyAlignment="0" applyProtection="0"/>
    <xf numFmtId="0" fontId="6" fillId="19" borderId="0" applyNumberFormat="0" applyBorder="0" applyAlignment="0" applyProtection="0"/>
    <xf numFmtId="185" fontId="46" fillId="0" borderId="0" applyFont="0" applyFill="0" applyBorder="0" applyAlignment="0" applyProtection="0"/>
    <xf numFmtId="186" fontId="46" fillId="0" borderId="0" applyFont="0" applyFill="0" applyBorder="0" applyAlignment="0" applyProtection="0"/>
    <xf numFmtId="187" fontId="46" fillId="0" borderId="0" applyFont="0" applyFill="0" applyBorder="0" applyAlignment="0" applyProtection="0"/>
    <xf numFmtId="188" fontId="46" fillId="0" borderId="0" applyFont="0" applyFill="0" applyBorder="0" applyAlignment="0" applyProtection="0"/>
    <xf numFmtId="0" fontId="9" fillId="8" borderId="0" applyNumberFormat="0" applyBorder="0" applyAlignment="0" applyProtection="0"/>
    <xf numFmtId="189" fontId="47" fillId="33" borderId="2" applyProtection="0">
      <alignment vertical="center"/>
    </xf>
    <xf numFmtId="0" fontId="48" fillId="0" borderId="0" applyNumberFormat="0" applyFill="0" applyBorder="0" applyAlignment="0" applyProtection="0"/>
    <xf numFmtId="190" fontId="0" fillId="0" borderId="0">
      <alignment/>
      <protection/>
    </xf>
    <xf numFmtId="49" fontId="49" fillId="0" borderId="3" applyNumberFormat="0" applyFont="0" applyAlignment="0">
      <protection/>
    </xf>
    <xf numFmtId="0" fontId="39" fillId="0" borderId="0" applyNumberFormat="0" applyFill="0" applyBorder="0" applyAlignment="0">
      <protection/>
    </xf>
    <xf numFmtId="0" fontId="50" fillId="0" borderId="0" applyNumberFormat="0" applyFill="0" applyBorder="0" applyAlignment="0" applyProtection="0"/>
    <xf numFmtId="191" fontId="51" fillId="0" borderId="0" applyNumberFormat="0" applyFill="0" applyBorder="0" applyAlignment="0">
      <protection/>
    </xf>
    <xf numFmtId="192" fontId="52" fillId="0" borderId="4" applyAlignment="0" applyProtection="0"/>
    <xf numFmtId="0" fontId="53" fillId="0" borderId="0">
      <alignment/>
      <protection/>
    </xf>
    <xf numFmtId="0" fontId="2" fillId="0" borderId="0" applyFill="0" applyBorder="0" applyAlignment="0">
      <protection/>
    </xf>
    <xf numFmtId="193" fontId="5" fillId="0" borderId="0" applyFill="0" applyBorder="0" applyAlignment="0">
      <protection/>
    </xf>
    <xf numFmtId="194" fontId="5" fillId="0" borderId="0" applyFill="0" applyBorder="0" applyAlignment="0">
      <protection/>
    </xf>
    <xf numFmtId="195" fontId="2" fillId="0" borderId="0" applyFill="0" applyBorder="0" applyAlignment="0">
      <protection/>
    </xf>
    <xf numFmtId="196" fontId="2" fillId="0" borderId="0" applyFill="0" applyBorder="0" applyAlignment="0">
      <protection/>
    </xf>
    <xf numFmtId="197" fontId="5" fillId="0" borderId="0" applyFill="0" applyBorder="0" applyAlignment="0">
      <protection/>
    </xf>
    <xf numFmtId="198" fontId="5" fillId="0" borderId="0" applyFill="0" applyBorder="0" applyAlignment="0">
      <protection/>
    </xf>
    <xf numFmtId="193" fontId="5" fillId="0" borderId="0" applyFill="0" applyBorder="0" applyAlignment="0">
      <protection/>
    </xf>
    <xf numFmtId="0" fontId="54" fillId="34" borderId="5" applyNumberFormat="0" applyAlignment="0" applyProtection="0"/>
    <xf numFmtId="0" fontId="7" fillId="0" borderId="6" applyNumberFormat="0" applyFill="0" applyAlignment="0" applyProtection="0"/>
    <xf numFmtId="0" fontId="7" fillId="0" borderId="6"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173" fontId="56" fillId="0" borderId="0">
      <alignment/>
      <protection/>
    </xf>
    <xf numFmtId="173" fontId="57" fillId="11" borderId="8">
      <alignment/>
      <protection/>
    </xf>
    <xf numFmtId="173" fontId="58" fillId="0" borderId="9">
      <alignment/>
      <protection/>
    </xf>
    <xf numFmtId="189" fontId="41" fillId="0" borderId="2" applyProtection="0">
      <alignment horizontal="right" vertical="center"/>
    </xf>
    <xf numFmtId="4" fontId="0" fillId="0" borderId="0" applyBorder="0" applyProtection="0">
      <alignment/>
    </xf>
    <xf numFmtId="4" fontId="0" fillId="0" borderId="0">
      <alignment/>
      <protection/>
    </xf>
    <xf numFmtId="49" fontId="59" fillId="0" borderId="0">
      <alignment horizontal="right"/>
      <protection/>
    </xf>
    <xf numFmtId="5" fontId="60" fillId="0" borderId="10" applyNumberFormat="0" applyFont="0" applyAlignment="0" applyProtection="0"/>
    <xf numFmtId="49" fontId="61" fillId="0" borderId="0" applyBorder="0" applyProtection="0">
      <alignment horizontal="center"/>
    </xf>
    <xf numFmtId="49" fontId="0" fillId="0" borderId="11" applyBorder="0" applyProtection="0">
      <alignment horizontal="left"/>
    </xf>
    <xf numFmtId="49" fontId="62" fillId="0" borderId="0" applyProtection="0">
      <alignment/>
    </xf>
    <xf numFmtId="49" fontId="8" fillId="0" borderId="12">
      <alignment/>
      <protection/>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0">
      <alignment/>
      <protection hidden="1" locked="0"/>
    </xf>
    <xf numFmtId="49" fontId="63" fillId="0" borderId="13">
      <alignment/>
      <protection hidden="1" locked="0"/>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center"/>
      <protection hidden="1"/>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3" fillId="0" borderId="1">
      <alignment horizontal="right"/>
      <protection hidden="1"/>
    </xf>
    <xf numFmtId="3" fontId="64" fillId="34" borderId="14">
      <alignment horizontal="center"/>
      <protection locked="0"/>
    </xf>
    <xf numFmtId="49" fontId="8" fillId="0" borderId="12">
      <alignment/>
      <protection/>
    </xf>
    <xf numFmtId="0" fontId="64" fillId="0" borderId="15">
      <alignment/>
      <protection hidden="1"/>
    </xf>
    <xf numFmtId="3" fontId="63" fillId="0" borderId="13">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3" fontId="64" fillId="34" borderId="14">
      <alignment horizontal="center"/>
      <protection locked="0"/>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3" fillId="0" borderId="1">
      <alignment horizontal="right"/>
      <protection hidden="1"/>
    </xf>
    <xf numFmtId="3" fontId="64" fillId="34" borderId="14">
      <alignment horizontal="center"/>
      <protection locked="0"/>
    </xf>
    <xf numFmtId="199" fontId="65" fillId="0" borderId="0">
      <alignment/>
      <protection/>
    </xf>
    <xf numFmtId="199" fontId="65" fillId="0" borderId="0">
      <alignment/>
      <protection/>
    </xf>
    <xf numFmtId="199" fontId="65" fillId="0" borderId="0">
      <alignment/>
      <protection/>
    </xf>
    <xf numFmtId="199" fontId="65" fillId="0" borderId="0">
      <alignment/>
      <protection/>
    </xf>
    <xf numFmtId="199" fontId="65" fillId="0" borderId="0">
      <alignment/>
      <protection/>
    </xf>
    <xf numFmtId="199" fontId="65" fillId="0" borderId="0">
      <alignment/>
      <protection/>
    </xf>
    <xf numFmtId="199" fontId="65" fillId="0" borderId="0">
      <alignment/>
      <protection/>
    </xf>
    <xf numFmtId="199" fontId="65" fillId="0" borderId="0">
      <alignment/>
      <protection/>
    </xf>
    <xf numFmtId="41" fontId="2" fillId="0" borderId="0" applyFont="0" applyFill="0" applyBorder="0" applyAlignment="0" applyProtection="0"/>
    <xf numFmtId="197" fontId="5" fillId="0" borderId="0" applyFont="0" applyFill="0" applyBorder="0" applyAlignment="0" applyProtection="0"/>
    <xf numFmtId="43" fontId="2" fillId="0" borderId="0" applyFont="0" applyFill="0" applyBorder="0" applyAlignment="0" applyProtection="0"/>
    <xf numFmtId="3" fontId="66" fillId="0" borderId="0" applyFont="0" applyFill="0" applyBorder="0" applyAlignment="0" applyProtection="0"/>
    <xf numFmtId="200" fontId="16" fillId="0" borderId="0" applyFont="0" applyFill="0" applyBorder="0" applyAlignment="0" applyProtection="0"/>
    <xf numFmtId="201" fontId="16" fillId="0" borderId="0" applyFont="0" applyFill="0" applyBorder="0" applyAlignment="0" applyProtection="0"/>
    <xf numFmtId="202" fontId="2" fillId="0" borderId="0" applyFont="0" applyFill="0" applyBorder="0" applyAlignment="0" applyProtection="0"/>
    <xf numFmtId="193" fontId="5" fillId="0" borderId="0" applyFont="0" applyFill="0" applyBorder="0" applyAlignment="0" applyProtection="0"/>
    <xf numFmtId="203" fontId="2" fillId="0" borderId="0" applyFont="0" applyFill="0" applyBorder="0" applyAlignment="0" applyProtection="0"/>
    <xf numFmtId="3" fontId="0" fillId="0" borderId="0">
      <alignment/>
      <protection/>
    </xf>
    <xf numFmtId="204" fontId="2" fillId="11" borderId="0" applyFont="0" applyBorder="0">
      <alignment/>
      <protection/>
    </xf>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1" fontId="0" fillId="0" borderId="0" applyFont="0" applyFill="0" applyBorder="0" applyAlignment="0" applyProtection="0"/>
    <xf numFmtId="3" fontId="4" fillId="0" borderId="16" applyFill="0" applyBorder="0">
      <alignment vertical="center"/>
      <protection/>
    </xf>
    <xf numFmtId="4" fontId="67" fillId="0" borderId="0">
      <alignment/>
      <protection/>
    </xf>
    <xf numFmtId="4" fontId="64" fillId="0" borderId="0">
      <alignment/>
      <protection/>
    </xf>
    <xf numFmtId="15" fontId="16" fillId="0" borderId="0" applyFont="0" applyFill="0" applyBorder="0" applyAlignment="0" applyProtection="0"/>
    <xf numFmtId="14" fontId="43" fillId="0" borderId="0" applyFill="0" applyBorder="0" applyAlignment="0">
      <protection/>
    </xf>
    <xf numFmtId="0" fontId="66" fillId="0" borderId="0" applyFont="0" applyFill="0" applyBorder="0" applyAlignment="0" applyProtection="0"/>
    <xf numFmtId="0" fontId="8" fillId="0" borderId="17" applyProtection="0">
      <alignment horizontal="center" vertical="top" wrapText="1"/>
    </xf>
    <xf numFmtId="205" fontId="16" fillId="0" borderId="0" applyFont="0" applyFill="0" applyBorder="0" applyProtection="0">
      <alignment horizontal="left"/>
    </xf>
    <xf numFmtId="193" fontId="68" fillId="0" borderId="0" applyFont="0" applyFill="0" applyBorder="0" applyAlignment="0" applyProtection="0"/>
    <xf numFmtId="39" fontId="5" fillId="0" borderId="0" applyFont="0" applyFill="0" applyBorder="0" applyAlignment="0" applyProtection="0"/>
    <xf numFmtId="206" fontId="69" fillId="0" borderId="0" applyFont="0" applyFill="0" applyBorder="0" applyAlignment="0">
      <protection/>
    </xf>
    <xf numFmtId="177" fontId="0" fillId="0" borderId="0" applyFont="0" applyFill="0" applyBorder="0" applyAlignment="0" applyProtection="0"/>
    <xf numFmtId="179" fontId="0" fillId="0" borderId="0" applyFont="0" applyFill="0" applyBorder="0" applyAlignment="0" applyProtection="0"/>
    <xf numFmtId="0" fontId="18" fillId="2" borderId="0" applyNumberFormat="0" applyBorder="0" applyAlignment="0" applyProtection="0"/>
    <xf numFmtId="164" fontId="0" fillId="0" borderId="0" applyFill="0" applyBorder="0" applyProtection="0">
      <alignment vertical="center"/>
    </xf>
    <xf numFmtId="165" fontId="0" fillId="0" borderId="0" applyFill="0" applyBorder="0" applyProtection="0">
      <alignment vertical="center"/>
    </xf>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197" fontId="5" fillId="0" borderId="0" applyFill="0" applyBorder="0" applyAlignment="0">
      <protection/>
    </xf>
    <xf numFmtId="193" fontId="5" fillId="0" borderId="0" applyFill="0" applyBorder="0" applyAlignment="0">
      <protection/>
    </xf>
    <xf numFmtId="197" fontId="5" fillId="0" borderId="0" applyFill="0" applyBorder="0" applyAlignment="0">
      <protection/>
    </xf>
    <xf numFmtId="198" fontId="5" fillId="0" borderId="0" applyFill="0" applyBorder="0" applyAlignment="0">
      <protection/>
    </xf>
    <xf numFmtId="193" fontId="5" fillId="0" borderId="0" applyFill="0" applyBorder="0" applyAlignment="0">
      <protection/>
    </xf>
    <xf numFmtId="0" fontId="24" fillId="38" borderId="1">
      <alignment/>
      <protection/>
    </xf>
    <xf numFmtId="207" fontId="2" fillId="0" borderId="0" applyFont="0" applyFill="0" applyBorder="0" applyAlignment="0" applyProtection="0"/>
    <xf numFmtId="0" fontId="2" fillId="0" borderId="0">
      <alignment/>
      <protection/>
    </xf>
    <xf numFmtId="9" fontId="0" fillId="0" borderId="0" applyFill="0" applyBorder="0" applyProtection="0">
      <alignment vertical="center"/>
    </xf>
    <xf numFmtId="0" fontId="23" fillId="0" borderId="0" applyNumberFormat="0" applyFill="0" applyBorder="0" applyAlignment="0" applyProtection="0"/>
    <xf numFmtId="0" fontId="33" fillId="0" borderId="0">
      <alignment/>
      <protection/>
    </xf>
    <xf numFmtId="2" fontId="70" fillId="0" borderId="0" applyFill="0" applyBorder="0" applyAlignment="0" applyProtection="0"/>
    <xf numFmtId="0" fontId="2" fillId="0" borderId="0">
      <alignment/>
      <protection/>
    </xf>
    <xf numFmtId="0" fontId="18" fillId="9" borderId="0" applyNumberFormat="0" applyBorder="0" applyAlignment="0" applyProtection="0"/>
    <xf numFmtId="38" fontId="24" fillId="11" borderId="0" applyNumberFormat="0" applyBorder="0" applyAlignment="0" applyProtection="0"/>
    <xf numFmtId="0" fontId="71" fillId="0" borderId="0">
      <alignment/>
      <protection/>
    </xf>
    <xf numFmtId="4" fontId="0" fillId="0" borderId="0" applyFont="0" applyFill="0" applyBorder="0" applyAlignment="0" applyProtection="0"/>
    <xf numFmtId="0" fontId="72" fillId="39" borderId="0">
      <alignment/>
      <protection/>
    </xf>
    <xf numFmtId="0" fontId="73" fillId="0" borderId="0">
      <alignment horizontal="left"/>
      <protection/>
    </xf>
    <xf numFmtId="0" fontId="74" fillId="0" borderId="18" applyNumberFormat="0" applyAlignment="0" applyProtection="0"/>
    <xf numFmtId="0" fontId="74" fillId="0" borderId="19">
      <alignment horizontal="left" vertical="center"/>
      <protection/>
    </xf>
    <xf numFmtId="0" fontId="75" fillId="0" borderId="20" applyNumberFormat="0" applyFill="0" applyAlignment="0" applyProtection="0"/>
    <xf numFmtId="0" fontId="76" fillId="0" borderId="21" applyNumberFormat="0" applyFill="0" applyAlignment="0" applyProtection="0"/>
    <xf numFmtId="0" fontId="77" fillId="0" borderId="22"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40" borderId="0">
      <alignment/>
      <protection/>
    </xf>
    <xf numFmtId="0" fontId="81" fillId="41" borderId="0">
      <alignment/>
      <protection/>
    </xf>
    <xf numFmtId="0" fontId="82" fillId="0" borderId="23">
      <alignment/>
      <protection/>
    </xf>
    <xf numFmtId="0" fontId="83" fillId="0" borderId="0">
      <alignment/>
      <protection/>
    </xf>
    <xf numFmtId="49" fontId="84" fillId="42" borderId="0" applyBorder="0" applyProtection="0">
      <alignment horizontal="left"/>
    </xf>
    <xf numFmtId="208" fontId="0" fillId="0" borderId="0" applyBorder="0" applyProtection="0">
      <alignment/>
    </xf>
    <xf numFmtId="209" fontId="0" fillId="0" borderId="0" applyBorder="0">
      <alignment/>
      <protection/>
    </xf>
    <xf numFmtId="0" fontId="85" fillId="0" borderId="24" applyBorder="0">
      <alignment/>
      <protection/>
    </xf>
    <xf numFmtId="0" fontId="170" fillId="0" borderId="0" applyNumberFormat="0" applyFill="0" applyBorder="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171" fillId="0" borderId="0" applyNumberFormat="0" applyFill="0" applyBorder="0" applyAlignment="0" applyProtection="0"/>
    <xf numFmtId="0" fontId="87" fillId="0" borderId="0" applyNumberFormat="0" applyFill="0" applyAlignment="0" applyProtection="0"/>
    <xf numFmtId="0" fontId="87" fillId="0" borderId="0" applyNumberFormat="0" applyFill="0" applyAlignment="0" applyProtection="0"/>
    <xf numFmtId="0" fontId="87" fillId="0" borderId="0" applyNumberFormat="0" applyFill="0" applyAlignment="0" applyProtection="0"/>
    <xf numFmtId="0" fontId="88" fillId="0" borderId="0" applyNumberFormat="0" applyFill="0" applyBorder="0" applyAlignment="0" applyProtection="0"/>
    <xf numFmtId="0" fontId="87" fillId="0" borderId="0" applyNumberFormat="0" applyFill="0" applyAlignment="0" applyProtection="0"/>
    <xf numFmtId="0" fontId="87" fillId="0" borderId="0" applyNumberFormat="0" applyFill="0" applyAlignment="0" applyProtection="0"/>
    <xf numFmtId="0" fontId="87" fillId="0" borderId="0" applyNumberFormat="0" applyFill="0" applyAlignment="0" applyProtection="0"/>
    <xf numFmtId="0" fontId="89" fillId="0" borderId="0" applyNumberFormat="0" applyFill="0" applyBorder="0" applyAlignment="0" applyProtection="0"/>
    <xf numFmtId="0" fontId="87" fillId="0" borderId="0" applyNumberFormat="0" applyFill="0" applyAlignment="0" applyProtection="0"/>
    <xf numFmtId="0" fontId="87" fillId="0" borderId="0" applyNumberFormat="0" applyFill="0" applyAlignment="0" applyProtection="0"/>
    <xf numFmtId="0" fontId="87"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86" fillId="0" borderId="0" applyNumberFormat="0" applyFill="0" applyAlignment="0" applyProtection="0"/>
    <xf numFmtId="0" fontId="90" fillId="43" borderId="25" applyNumberFormat="0" applyAlignment="0" applyProtection="0"/>
    <xf numFmtId="0" fontId="9" fillId="5" borderId="0" applyNumberFormat="0" applyBorder="0" applyAlignment="0" applyProtection="0"/>
    <xf numFmtId="0" fontId="9"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5" fillId="0" borderId="0">
      <alignment/>
      <protection/>
    </xf>
    <xf numFmtId="0" fontId="20" fillId="13" borderId="5" applyNumberFormat="0" applyAlignment="0" applyProtection="0"/>
    <xf numFmtId="172" fontId="92" fillId="0" borderId="26" applyFill="0" applyBorder="0" applyAlignment="0">
      <protection locked="0"/>
    </xf>
    <xf numFmtId="10" fontId="24" fillId="7" borderId="1" applyNumberFormat="0" applyBorder="0" applyAlignment="0" applyProtection="0"/>
    <xf numFmtId="193" fontId="92" fillId="0" borderId="0" applyFill="0" applyBorder="0" applyAlignment="0">
      <protection locked="0"/>
    </xf>
    <xf numFmtId="206" fontId="92" fillId="0" borderId="0" applyFill="0" applyBorder="0" applyAlignment="0" applyProtection="0"/>
    <xf numFmtId="0" fontId="20" fillId="4" borderId="5" applyNumberFormat="0" applyAlignment="0" applyProtection="0"/>
    <xf numFmtId="0" fontId="93" fillId="44" borderId="2" applyAlignment="0">
      <protection locked="0"/>
    </xf>
    <xf numFmtId="0" fontId="51" fillId="0" borderId="0">
      <alignment/>
      <protection/>
    </xf>
    <xf numFmtId="0" fontId="10" fillId="43" borderId="25" applyNumberFormat="0" applyAlignment="0" applyProtection="0"/>
    <xf numFmtId="0" fontId="10" fillId="43" borderId="25" applyNumberFormat="0" applyAlignment="0" applyProtection="0"/>
    <xf numFmtId="0" fontId="10" fillId="43" borderId="25" applyNumberFormat="0" applyAlignment="0" applyProtection="0"/>
    <xf numFmtId="0" fontId="94" fillId="43" borderId="25" applyNumberFormat="0" applyAlignment="0" applyProtection="0"/>
    <xf numFmtId="0" fontId="94" fillId="43" borderId="25" applyNumberFormat="0" applyAlignment="0" applyProtection="0"/>
    <xf numFmtId="0" fontId="95" fillId="0" borderId="27" applyNumberFormat="0" applyFont="0" applyFill="0" applyAlignment="0" applyProtection="0"/>
    <xf numFmtId="197" fontId="5" fillId="0" borderId="0" applyFill="0" applyBorder="0" applyAlignment="0">
      <protection/>
    </xf>
    <xf numFmtId="193" fontId="5" fillId="0" borderId="0" applyFill="0" applyBorder="0" applyAlignment="0">
      <protection/>
    </xf>
    <xf numFmtId="197" fontId="5" fillId="0" borderId="0" applyFill="0" applyBorder="0" applyAlignment="0">
      <protection/>
    </xf>
    <xf numFmtId="198" fontId="5" fillId="0" borderId="0" applyFill="0" applyBorder="0" applyAlignment="0">
      <protection/>
    </xf>
    <xf numFmtId="193" fontId="5" fillId="0" borderId="0" applyFill="0" applyBorder="0" applyAlignment="0">
      <protection/>
    </xf>
    <xf numFmtId="0" fontId="19" fillId="0" borderId="28" applyNumberFormat="0" applyFill="0" applyAlignment="0" applyProtection="0"/>
    <xf numFmtId="44" fontId="0" fillId="0" borderId="0" applyFont="0" applyFill="0" applyBorder="0" applyAlignment="0" applyProtection="0"/>
    <xf numFmtId="210" fontId="0" fillId="0" borderId="0" applyFill="0" applyBorder="0" applyProtection="0">
      <alignment vertical="center"/>
    </xf>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11" fontId="2" fillId="0" borderId="0" applyFill="0" applyBorder="0" applyAlignment="0" applyProtection="0"/>
    <xf numFmtId="44" fontId="2" fillId="0" borderId="0" applyFont="0" applyFill="0" applyBorder="0" applyAlignment="0" applyProtection="0"/>
    <xf numFmtId="211" fontId="0" fillId="0" borderId="0" applyFill="0" applyBorder="0" applyAlignment="0" applyProtection="0"/>
    <xf numFmtId="42" fontId="0" fillId="0" borderId="0" applyFont="0" applyFill="0" applyBorder="0" applyAlignment="0" applyProtection="0"/>
    <xf numFmtId="188" fontId="96" fillId="0" borderId="0" applyFont="0" applyFill="0" applyBorder="0" applyAlignment="0" applyProtection="0"/>
    <xf numFmtId="212" fontId="2" fillId="0" borderId="0" applyFont="0" applyFill="0" applyBorder="0" applyAlignment="0" applyProtection="0"/>
    <xf numFmtId="213" fontId="2" fillId="0" borderId="0" applyFont="0" applyFill="0" applyBorder="0" applyAlignment="0" applyProtection="0"/>
    <xf numFmtId="49" fontId="0" fillId="0" borderId="11" applyBorder="0" applyProtection="0">
      <alignment horizontal="left"/>
    </xf>
    <xf numFmtId="208" fontId="0" fillId="0" borderId="0" applyBorder="0" applyProtection="0">
      <alignment/>
    </xf>
    <xf numFmtId="0" fontId="97" fillId="0" borderId="24">
      <alignment/>
      <protection/>
    </xf>
    <xf numFmtId="214" fontId="98" fillId="0" borderId="0" applyFont="0" applyFill="0" applyBorder="0" applyAlignment="0" applyProtection="0"/>
    <xf numFmtId="0" fontId="99" fillId="0" borderId="0">
      <alignment/>
      <protection/>
    </xf>
    <xf numFmtId="0" fontId="100" fillId="0" borderId="0">
      <alignment/>
      <protection/>
    </xf>
    <xf numFmtId="0" fontId="73" fillId="0" borderId="0">
      <alignment/>
      <protection/>
    </xf>
    <xf numFmtId="0" fontId="11" fillId="0" borderId="29" applyNumberFormat="0" applyFill="0" applyAlignment="0" applyProtection="0"/>
    <xf numFmtId="0" fontId="11" fillId="0" borderId="29" applyNumberFormat="0" applyFill="0" applyAlignment="0" applyProtection="0"/>
    <xf numFmtId="0" fontId="101" fillId="0" borderId="30" applyNumberFormat="0" applyFill="0" applyAlignment="0" applyProtection="0"/>
    <xf numFmtId="0" fontId="101" fillId="0" borderId="30" applyNumberFormat="0" applyFill="0" applyAlignment="0" applyProtection="0"/>
    <xf numFmtId="0" fontId="12" fillId="0" borderId="31" applyNumberFormat="0" applyFill="0" applyAlignment="0" applyProtection="0"/>
    <xf numFmtId="0" fontId="1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3" fillId="0" borderId="32" applyNumberFormat="0" applyFill="0" applyAlignment="0" applyProtection="0"/>
    <xf numFmtId="0" fontId="13" fillId="0" borderId="32" applyNumberFormat="0" applyFill="0" applyAlignment="0" applyProtection="0"/>
    <xf numFmtId="0" fontId="103" fillId="0" borderId="33" applyNumberFormat="0" applyFill="0" applyAlignment="0" applyProtection="0"/>
    <xf numFmtId="0" fontId="103" fillId="0" borderId="3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4" fontId="104" fillId="0" borderId="0" applyFill="0" applyBorder="0" applyProtection="0">
      <alignment horizontal="right"/>
    </xf>
    <xf numFmtId="4" fontId="105" fillId="0" borderId="0" applyFill="0" applyBorder="0" applyProtection="0">
      <alignment/>
    </xf>
    <xf numFmtId="4" fontId="105" fillId="0" borderId="0" applyFill="0" applyBorder="0" applyProtection="0">
      <alignment/>
    </xf>
    <xf numFmtId="4" fontId="106" fillId="0" borderId="0" applyFill="0" applyBorder="0" applyProtection="0">
      <alignment/>
    </xf>
    <xf numFmtId="4" fontId="107" fillId="0" borderId="0" applyFill="0" applyBorder="0" applyProtection="0">
      <alignment/>
    </xf>
    <xf numFmtId="0" fontId="108" fillId="0" borderId="0" applyBorder="0" applyAlignment="0">
      <protection/>
    </xf>
    <xf numFmtId="0" fontId="14" fillId="0" borderId="0" applyNumberFormat="0" applyFill="0" applyBorder="0" applyAlignment="0" applyProtection="0"/>
    <xf numFmtId="0" fontId="14"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lignment/>
      <protection/>
    </xf>
    <xf numFmtId="49" fontId="61" fillId="0" borderId="0" applyBorder="0" applyProtection="0">
      <alignment/>
    </xf>
    <xf numFmtId="0" fontId="0" fillId="0" borderId="0" applyBorder="0" applyProtection="0">
      <alignment horizontal="left" wrapText="1"/>
    </xf>
    <xf numFmtId="0" fontId="0" fillId="0" borderId="11" applyBorder="0" applyProtection="0">
      <alignment horizontal="left" wrapText="1"/>
    </xf>
    <xf numFmtId="0" fontId="0" fillId="0" borderId="11" applyBorder="0" applyProtection="0">
      <alignment horizontal="left"/>
    </xf>
    <xf numFmtId="0" fontId="4" fillId="0" borderId="0" applyBorder="0" applyProtection="0">
      <alignment horizontal="left"/>
    </xf>
    <xf numFmtId="0" fontId="11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37" fontId="113" fillId="0" borderId="0">
      <alignment/>
      <protection/>
    </xf>
    <xf numFmtId="189" fontId="41" fillId="0" borderId="2">
      <alignment vertical="center"/>
      <protection locked="0"/>
    </xf>
    <xf numFmtId="0" fontId="0" fillId="0" borderId="0" applyNumberFormat="0" applyFill="0" applyBorder="0" applyAlignment="0" applyProtection="0"/>
    <xf numFmtId="215" fontId="114" fillId="0" borderId="0">
      <alignment/>
      <protection/>
    </xf>
    <xf numFmtId="0" fontId="0" fillId="0" borderId="0" applyProtection="0">
      <alignment/>
    </xf>
    <xf numFmtId="191" fontId="115" fillId="0" borderId="0" applyFill="0" applyBorder="0" applyAlignment="0">
      <protection/>
    </xf>
    <xf numFmtId="0" fontId="0" fillId="0" borderId="0">
      <alignment/>
      <protection/>
    </xf>
    <xf numFmtId="0" fontId="2" fillId="0" borderId="0">
      <alignment/>
      <protection/>
    </xf>
    <xf numFmtId="0" fontId="25" fillId="0" borderId="0" applyAlignment="0">
      <protection locked="0"/>
    </xf>
    <xf numFmtId="0" fontId="172" fillId="0" borderId="0">
      <alignment/>
      <protection/>
    </xf>
    <xf numFmtId="0" fontId="17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43" fillId="0" borderId="0">
      <alignment/>
      <protection/>
    </xf>
    <xf numFmtId="0" fontId="2" fillId="0" borderId="0">
      <alignment/>
      <protection/>
    </xf>
    <xf numFmtId="0" fontId="0" fillId="0" borderId="0">
      <alignment/>
      <protection/>
    </xf>
    <xf numFmtId="0" fontId="1" fillId="0" borderId="0">
      <alignment/>
      <protection/>
    </xf>
    <xf numFmtId="0" fontId="43"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25" fillId="0" borderId="0" applyAlignment="0">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5" fillId="0" borderId="0">
      <alignment vertical="top" wrapText="1"/>
      <protection locked="0"/>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49" fontId="2" fillId="0" borderId="0">
      <alignment/>
      <protection/>
    </xf>
    <xf numFmtId="49" fontId="2" fillId="0" borderId="0">
      <alignment/>
      <protection/>
    </xf>
    <xf numFmtId="0" fontId="11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2" fillId="0" borderId="0">
      <alignment/>
      <protection/>
    </xf>
    <xf numFmtId="49"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49" fontId="2" fillId="0" borderId="0">
      <alignment/>
      <protection/>
    </xf>
    <xf numFmtId="49" fontId="2" fillId="0" borderId="0">
      <alignment/>
      <protection/>
    </xf>
    <xf numFmtId="49"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25" fillId="0" borderId="0" applyAlignment="0">
      <protection locked="0"/>
    </xf>
    <xf numFmtId="0" fontId="25" fillId="0" borderId="0" applyAlignment="0">
      <protection locked="0"/>
    </xf>
    <xf numFmtId="0" fontId="25" fillId="0" borderId="0" applyAlignment="0">
      <protection locked="0"/>
    </xf>
    <xf numFmtId="0" fontId="2" fillId="0" borderId="0">
      <alignment/>
      <protection/>
    </xf>
    <xf numFmtId="0" fontId="25" fillId="0" borderId="0" applyAlignment="0">
      <protection locked="0"/>
    </xf>
    <xf numFmtId="0" fontId="2" fillId="0" borderId="0">
      <alignment/>
      <protection/>
    </xf>
    <xf numFmtId="0" fontId="2" fillId="0" borderId="0">
      <alignment/>
      <protection/>
    </xf>
    <xf numFmtId="0" fontId="2" fillId="0" borderId="0">
      <alignment/>
      <protection/>
    </xf>
    <xf numFmtId="0" fontId="25" fillId="0" borderId="0" applyAlignment="0">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0" fillId="0" borderId="0" applyProtection="0">
      <alignment/>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pplyAlignment="0">
      <protection locked="0"/>
    </xf>
    <xf numFmtId="0" fontId="25" fillId="0" borderId="0" applyAlignment="0">
      <protection locked="0"/>
    </xf>
    <xf numFmtId="0" fontId="2" fillId="0" borderId="0">
      <alignment/>
      <protection/>
    </xf>
    <xf numFmtId="0" fontId="0" fillId="0" borderId="0">
      <alignment/>
      <protection/>
    </xf>
    <xf numFmtId="0" fontId="0" fillId="0" borderId="0">
      <alignment/>
      <protection/>
    </xf>
    <xf numFmtId="0" fontId="25" fillId="0" borderId="0" applyAlignment="0">
      <protection locked="0"/>
    </xf>
    <xf numFmtId="0" fontId="25" fillId="0" borderId="0" applyAlignment="0">
      <protection locked="0"/>
    </xf>
    <xf numFmtId="0" fontId="25" fillId="0" borderId="0" applyAlignment="0">
      <protection locked="0"/>
    </xf>
    <xf numFmtId="0" fontId="25" fillId="0" borderId="0" applyAlignment="0">
      <protection locked="0"/>
    </xf>
    <xf numFmtId="0" fontId="25" fillId="0" borderId="0" applyAlignment="0">
      <protection locked="0"/>
    </xf>
    <xf numFmtId="0" fontId="25" fillId="0" borderId="0" applyAlignment="0">
      <protection locked="0"/>
    </xf>
    <xf numFmtId="0" fontId="25" fillId="0" borderId="0" applyAlignment="0">
      <protection locked="0"/>
    </xf>
    <xf numFmtId="0" fontId="25" fillId="0" borderId="0" applyAlignment="0">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2" fillId="0" borderId="0">
      <alignment/>
      <protection/>
    </xf>
    <xf numFmtId="0" fontId="17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8" fillId="0" borderId="0">
      <alignment/>
      <protection/>
    </xf>
    <xf numFmtId="0" fontId="119" fillId="0" borderId="0">
      <alignment/>
      <protection/>
    </xf>
    <xf numFmtId="0" fontId="2" fillId="7" borderId="34" applyNumberFormat="0" applyFont="0" applyAlignment="0" applyProtection="0"/>
    <xf numFmtId="201" fontId="120" fillId="0" borderId="35" applyNumberFormat="0" applyFill="0" applyBorder="0" applyAlignment="0" applyProtection="0"/>
    <xf numFmtId="189" fontId="47" fillId="44" borderId="2" applyProtection="0">
      <alignment vertical="center" wrapText="1"/>
    </xf>
    <xf numFmtId="0"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4" fontId="5" fillId="0" borderId="0" applyFont="0" applyFill="0" applyBorder="0" applyAlignment="0" applyProtection="0"/>
    <xf numFmtId="0" fontId="22" fillId="34" borderId="36" applyNumberFormat="0" applyAlignment="0" applyProtection="0"/>
    <xf numFmtId="198" fontId="69" fillId="0" borderId="37" applyFont="0" applyFill="0" applyBorder="0" applyAlignment="0" applyProtection="0"/>
    <xf numFmtId="217" fontId="16" fillId="0" borderId="0" applyFont="0" applyFill="0" applyBorder="0" applyAlignment="0" applyProtection="0"/>
    <xf numFmtId="218" fontId="16" fillId="0" borderId="0" applyFont="0" applyFill="0" applyBorder="0" applyAlignment="0" applyProtection="0"/>
    <xf numFmtId="196" fontId="2" fillId="0" borderId="0" applyFont="0" applyFill="0" applyBorder="0" applyAlignment="0" applyProtection="0"/>
    <xf numFmtId="219" fontId="2" fillId="0" borderId="0" applyFont="0" applyFill="0" applyBorder="0" applyAlignment="0" applyProtection="0"/>
    <xf numFmtId="10" fontId="2" fillId="0" borderId="0" applyFont="0" applyFill="0" applyBorder="0" applyAlignment="0" applyProtection="0"/>
    <xf numFmtId="220" fontId="121" fillId="0" borderId="0" applyFont="0" applyFill="0" applyBorder="0" applyAlignment="0" applyProtection="0"/>
    <xf numFmtId="221" fontId="121" fillId="0" borderId="0" applyFont="0" applyFill="0" applyBorder="0" applyAlignment="0" applyProtection="0"/>
    <xf numFmtId="10" fontId="16" fillId="0" borderId="0" applyFont="0" applyFill="0" applyBorder="0" applyAlignment="0" applyProtection="0"/>
    <xf numFmtId="0" fontId="122" fillId="0" borderId="14" applyBorder="0">
      <alignment horizontal="left" vertical="center"/>
      <protection/>
    </xf>
    <xf numFmtId="0" fontId="123" fillId="0" borderId="0">
      <alignment/>
      <protection/>
    </xf>
    <xf numFmtId="0" fontId="124" fillId="0" borderId="24" applyBorder="0">
      <alignment/>
      <protection/>
    </xf>
    <xf numFmtId="0" fontId="3" fillId="0" borderId="38">
      <alignment horizontal="center" vertical="center" wrapText="1"/>
      <protection/>
    </xf>
    <xf numFmtId="0" fontId="125" fillId="0" borderId="4">
      <alignment/>
      <protection/>
    </xf>
    <xf numFmtId="0" fontId="126" fillId="0" borderId="0">
      <alignment/>
      <protection/>
    </xf>
    <xf numFmtId="0" fontId="41" fillId="0" borderId="2">
      <alignment vertical="center" wrapText="1"/>
      <protection locked="0"/>
    </xf>
    <xf numFmtId="0" fontId="127" fillId="0" borderId="0">
      <alignment wrapText="1"/>
      <protection/>
    </xf>
    <xf numFmtId="0" fontId="40" fillId="0" borderId="2">
      <alignment horizontal="justify" vertical="center" wrapText="1"/>
      <protection locked="0"/>
    </xf>
    <xf numFmtId="0" fontId="41" fillId="0" borderId="2">
      <alignment horizontal="justify" vertical="center" wrapText="1"/>
      <protection locked="0"/>
    </xf>
    <xf numFmtId="49" fontId="0" fillId="0" borderId="0" applyBorder="0" applyProtection="0">
      <alignment horizontal="center"/>
    </xf>
    <xf numFmtId="209" fontId="0" fillId="0" borderId="0">
      <alignment/>
      <protection locked="0"/>
    </xf>
    <xf numFmtId="0" fontId="167" fillId="0" borderId="0" applyNumberFormat="0" applyFill="0" applyBorder="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0"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0"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0" fillId="7" borderId="34" applyNumberFormat="0" applyFont="0" applyAlignment="0" applyProtection="0"/>
    <xf numFmtId="0" fontId="0"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1" fillId="7" borderId="34" applyNumberFormat="0" applyFont="0" applyAlignment="0" applyProtection="0"/>
    <xf numFmtId="0" fontId="24" fillId="11" borderId="1">
      <alignment/>
      <protection/>
    </xf>
    <xf numFmtId="0" fontId="17" fillId="0" borderId="39" applyNumberFormat="0" applyFill="0" applyAlignment="0" applyProtection="0"/>
    <xf numFmtId="197" fontId="5" fillId="0" borderId="0" applyFill="0" applyBorder="0" applyAlignment="0">
      <protection/>
    </xf>
    <xf numFmtId="193" fontId="5" fillId="0" borderId="0" applyFill="0" applyBorder="0" applyAlignment="0">
      <protection/>
    </xf>
    <xf numFmtId="197" fontId="5" fillId="0" borderId="0" applyFill="0" applyBorder="0" applyAlignment="0">
      <protection/>
    </xf>
    <xf numFmtId="198" fontId="5" fillId="0" borderId="0" applyFill="0" applyBorder="0" applyAlignment="0">
      <protection/>
    </xf>
    <xf numFmtId="193" fontId="5" fillId="0" borderId="0" applyFill="0" applyBorder="0" applyAlignment="0">
      <protection/>
    </xf>
    <xf numFmtId="9" fontId="2"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2" fontId="67" fillId="0" borderId="0">
      <alignment/>
      <protection/>
    </xf>
    <xf numFmtId="9" fontId="34" fillId="0" borderId="0" applyFont="0" applyFill="0" applyBorder="0" applyAlignment="0" applyProtection="0"/>
    <xf numFmtId="10" fontId="0" fillId="0" borderId="0" applyProtection="0">
      <alignment/>
    </xf>
    <xf numFmtId="0" fontId="17" fillId="0" borderId="39" applyNumberFormat="0" applyFill="0" applyAlignment="0" applyProtection="0"/>
    <xf numFmtId="0" fontId="17"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3" fontId="49" fillId="0" borderId="1" applyFill="0">
      <alignment horizontal="right" vertical="center"/>
      <protection/>
    </xf>
    <xf numFmtId="0" fontId="24" fillId="0" borderId="2">
      <alignment horizontal="left" vertical="center" wrapText="1" indent="1"/>
      <protection/>
    </xf>
    <xf numFmtId="0" fontId="49" fillId="0" borderId="1">
      <alignment horizontal="left" vertical="center" wrapText="1"/>
      <protection/>
    </xf>
    <xf numFmtId="0" fontId="49" fillId="0" borderId="1">
      <alignment horizontal="left" vertical="center" wrapText="1"/>
      <protection/>
    </xf>
    <xf numFmtId="0" fontId="0" fillId="0" borderId="40" applyProtection="0">
      <alignment horizontal="center"/>
    </xf>
    <xf numFmtId="0" fontId="0" fillId="0" borderId="0" applyProtection="0">
      <alignment/>
    </xf>
    <xf numFmtId="4" fontId="0" fillId="0" borderId="41" applyProtection="0">
      <alignment/>
    </xf>
    <xf numFmtId="209" fontId="0" fillId="0" borderId="41">
      <alignment/>
      <protection/>
    </xf>
    <xf numFmtId="0" fontId="63" fillId="0" borderId="0">
      <alignment/>
      <protection/>
    </xf>
    <xf numFmtId="40" fontId="129" fillId="0" borderId="0" applyFont="0" applyFill="0" applyBorder="0" applyAlignment="0" applyProtection="0"/>
    <xf numFmtId="38" fontId="129" fillId="0" borderId="0" applyFont="0" applyFill="0" applyBorder="0" applyAlignment="0" applyProtection="0"/>
    <xf numFmtId="38" fontId="16" fillId="41" borderId="0" applyNumberFormat="0" applyFont="0" applyBorder="0" applyAlignment="0" applyProtection="0"/>
    <xf numFmtId="0" fontId="109" fillId="0" borderId="0" applyNumberFormat="0" applyFill="0" applyBorder="0" applyAlignment="0" applyProtection="0"/>
    <xf numFmtId="0" fontId="130" fillId="0" borderId="0" applyNumberFormat="0">
      <alignment/>
      <protection/>
    </xf>
    <xf numFmtId="0" fontId="4" fillId="0" borderId="0">
      <alignment/>
      <protection/>
    </xf>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2" fillId="0" borderId="0" applyNumberFormat="0" applyFill="0" applyAlignment="0" applyProtection="0"/>
    <xf numFmtId="0" fontId="132" fillId="0" borderId="0" applyNumberFormat="0" applyFill="0" applyAlignment="0" applyProtection="0"/>
    <xf numFmtId="0" fontId="132" fillId="0" borderId="0" applyNumberFormat="0" applyFill="0" applyAlignment="0" applyProtection="0"/>
    <xf numFmtId="0" fontId="132" fillId="0" borderId="0" applyNumberFormat="0" applyFill="0" applyAlignment="0" applyProtection="0"/>
    <xf numFmtId="0" fontId="132" fillId="0" borderId="0" applyNumberFormat="0" applyFill="0" applyAlignment="0" applyProtection="0"/>
    <xf numFmtId="0" fontId="132" fillId="0" borderId="0" applyNumberFormat="0" applyFill="0" applyAlignment="0" applyProtection="0"/>
    <xf numFmtId="0" fontId="132" fillId="0" borderId="0" applyNumberFormat="0" applyFill="0" applyAlignment="0" applyProtection="0"/>
    <xf numFmtId="0" fontId="132" fillId="0" borderId="0" applyNumberFormat="0" applyFill="0" applyAlignment="0" applyProtection="0"/>
    <xf numFmtId="0" fontId="132"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0" fontId="131" fillId="0" borderId="0" applyNumberFormat="0" applyFill="0" applyAlignment="0" applyProtection="0"/>
    <xf numFmtId="189" fontId="47" fillId="45" borderId="2" applyProtection="0">
      <alignment vertical="center"/>
    </xf>
    <xf numFmtId="209" fontId="4" fillId="0" borderId="0" applyBorder="0">
      <alignment/>
      <protection/>
    </xf>
    <xf numFmtId="4" fontId="4" fillId="0" borderId="0" applyBorder="0">
      <alignment/>
      <protection/>
    </xf>
    <xf numFmtId="1" fontId="0" fillId="0" borderId="0">
      <alignment horizontal="center" vertical="center"/>
      <protection locked="0"/>
    </xf>
    <xf numFmtId="1" fontId="0" fillId="0" borderId="0">
      <alignment horizontal="center" vertical="center"/>
      <protection locked="0"/>
    </xf>
    <xf numFmtId="1" fontId="0" fillId="0" borderId="0">
      <alignment horizontal="center" vertical="center"/>
      <protection locked="0"/>
    </xf>
    <xf numFmtId="1" fontId="0" fillId="0" borderId="0">
      <alignment horizontal="center" vertical="center"/>
      <protection locked="0"/>
    </xf>
    <xf numFmtId="0" fontId="7" fillId="0" borderId="6"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133" fillId="2" borderId="0" applyNumberFormat="0" applyBorder="0" applyAlignment="0" applyProtection="0"/>
    <xf numFmtId="0" fontId="133" fillId="2" borderId="0" applyNumberFormat="0" applyBorder="0" applyAlignment="0" applyProtection="0"/>
    <xf numFmtId="0" fontId="134" fillId="0" borderId="0">
      <alignment/>
      <protection/>
    </xf>
    <xf numFmtId="0" fontId="0" fillId="0" borderId="0">
      <alignment/>
      <protection/>
    </xf>
    <xf numFmtId="4" fontId="63" fillId="0" borderId="0" applyFill="0" applyBorder="0" applyProtection="0">
      <alignment horizontal="left"/>
    </xf>
    <xf numFmtId="4" fontId="135" fillId="0" borderId="0" applyFill="0" applyBorder="0" applyProtection="0">
      <alignment/>
    </xf>
    <xf numFmtId="4" fontId="136" fillId="0" borderId="0" applyFill="0" applyBorder="0" applyProtection="0">
      <alignment/>
    </xf>
    <xf numFmtId="4" fontId="137" fillId="0" borderId="0" applyFill="0" applyProtection="0">
      <alignment/>
    </xf>
    <xf numFmtId="4" fontId="138" fillId="0" borderId="0" applyFill="0" applyBorder="0" applyProtection="0">
      <alignment/>
    </xf>
    <xf numFmtId="4" fontId="137" fillId="0" borderId="0" applyFill="0" applyBorder="0" applyProtection="0">
      <alignment/>
    </xf>
    <xf numFmtId="0" fontId="4" fillId="46" borderId="0">
      <alignment horizontal="left"/>
      <protection/>
    </xf>
    <xf numFmtId="0" fontId="32" fillId="47"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xf>
    <xf numFmtId="0" fontId="5" fillId="0" borderId="0">
      <alignment/>
      <protection/>
    </xf>
    <xf numFmtId="0" fontId="5" fillId="0" borderId="0">
      <alignment/>
      <protection/>
    </xf>
    <xf numFmtId="0" fontId="5" fillId="0" borderId="0">
      <alignment/>
      <protection/>
    </xf>
    <xf numFmtId="0" fontId="42" fillId="0" borderId="0">
      <alignment/>
      <protection/>
    </xf>
    <xf numFmtId="0" fontId="5" fillId="0" borderId="0">
      <alignment/>
      <protection/>
    </xf>
    <xf numFmtId="0" fontId="97" fillId="0" borderId="0">
      <alignment/>
      <protection/>
    </xf>
    <xf numFmtId="38" fontId="139" fillId="0" borderId="0" applyFill="0" applyBorder="0" applyAlignment="0" applyProtection="0"/>
    <xf numFmtId="220" fontId="140" fillId="0" borderId="0" applyFill="0" applyBorder="0" applyAlignment="0" applyProtection="0"/>
    <xf numFmtId="222" fontId="122" fillId="0" borderId="19">
      <alignment vertical="top" wrapText="1"/>
      <protection locked="0"/>
    </xf>
    <xf numFmtId="49" fontId="141" fillId="0" borderId="0" applyFill="0" applyBorder="0" applyProtection="0">
      <alignment/>
    </xf>
    <xf numFmtId="49" fontId="43" fillId="0" borderId="0" applyFill="0" applyBorder="0" applyAlignment="0">
      <protection/>
    </xf>
    <xf numFmtId="223" fontId="2" fillId="0" borderId="0" applyFill="0" applyBorder="0" applyAlignment="0">
      <protection/>
    </xf>
    <xf numFmtId="224" fontId="2" fillId="0" borderId="0" applyFill="0" applyBorder="0" applyAlignment="0">
      <protection/>
    </xf>
    <xf numFmtId="0" fontId="19" fillId="0" borderId="0" applyNumberFormat="0" applyFill="0" applyBorder="0" applyAlignment="0" applyProtection="0"/>
    <xf numFmtId="0" fontId="19"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9" fillId="0" borderId="0" applyNumberFormat="0" applyFill="0" applyBorder="0" applyAlignment="0" applyProtection="0"/>
    <xf numFmtId="49" fontId="4" fillId="0" borderId="14" applyNumberFormat="0" applyBorder="0">
      <alignment horizontal="left" vertical="center"/>
      <protection/>
    </xf>
    <xf numFmtId="225" fontId="16" fillId="0" borderId="0" applyFont="0" applyFill="0" applyBorder="0" applyAlignment="0" applyProtection="0"/>
    <xf numFmtId="226" fontId="16" fillId="0" borderId="0" applyFont="0" applyFill="0" applyBorder="0" applyAlignment="0" applyProtection="0"/>
    <xf numFmtId="18" fontId="68" fillId="0" borderId="0" applyFont="0" applyFill="0" applyBorder="0" applyAlignment="0" applyProtection="0"/>
    <xf numFmtId="0" fontId="109" fillId="0" borderId="0" applyNumberFormat="0" applyFill="0" applyBorder="0" applyAlignment="0" applyProtection="0"/>
    <xf numFmtId="0" fontId="14" fillId="0" borderId="0" applyNumberFormat="0" applyFill="0" applyBorder="0" applyAlignment="0" applyProtection="0"/>
    <xf numFmtId="0" fontId="143" fillId="4" borderId="0">
      <alignment horizontal="right"/>
      <protection/>
    </xf>
    <xf numFmtId="0" fontId="7" fillId="0" borderId="42" applyNumberFormat="0" applyFill="0" applyAlignment="0" applyProtection="0"/>
    <xf numFmtId="0" fontId="4" fillId="0" borderId="0">
      <alignment/>
      <protection/>
    </xf>
    <xf numFmtId="0" fontId="144" fillId="38" borderId="18">
      <alignment vertical="center"/>
      <protection/>
    </xf>
    <xf numFmtId="10" fontId="121" fillId="0" borderId="43" applyNumberFormat="0" applyFont="0" applyFill="0" applyAlignment="0" applyProtection="0"/>
    <xf numFmtId="0" fontId="20" fillId="4" borderId="5" applyNumberFormat="0" applyAlignment="0" applyProtection="0"/>
    <xf numFmtId="0" fontId="20" fillId="4" borderId="5" applyNumberFormat="0" applyAlignment="0" applyProtection="0"/>
    <xf numFmtId="0" fontId="145" fillId="13" borderId="5" applyNumberFormat="0" applyAlignment="0" applyProtection="0"/>
    <xf numFmtId="0" fontId="145" fillId="13" borderId="5" applyNumberFormat="0" applyAlignment="0" applyProtection="0"/>
    <xf numFmtId="0" fontId="0" fillId="0" borderId="1">
      <alignment horizontal="center" vertical="center"/>
      <protection locked="0"/>
    </xf>
    <xf numFmtId="0" fontId="4" fillId="0" borderId="0">
      <alignment/>
      <protection/>
    </xf>
    <xf numFmtId="0" fontId="4" fillId="0" borderId="0">
      <alignment horizontal="center"/>
      <protection/>
    </xf>
    <xf numFmtId="0" fontId="0" fillId="0" borderId="0">
      <alignment/>
      <protection/>
    </xf>
    <xf numFmtId="4" fontId="0" fillId="0" borderId="0">
      <alignment/>
      <protection/>
    </xf>
    <xf numFmtId="0" fontId="21" fillId="11" borderId="5" applyNumberFormat="0" applyAlignment="0" applyProtection="0"/>
    <xf numFmtId="0" fontId="21" fillId="11" borderId="5" applyNumberFormat="0" applyAlignment="0" applyProtection="0"/>
    <xf numFmtId="0" fontId="146" fillId="34" borderId="5" applyNumberFormat="0" applyAlignment="0" applyProtection="0"/>
    <xf numFmtId="0" fontId="146" fillId="34" borderId="5" applyNumberFormat="0" applyAlignment="0" applyProtection="0"/>
    <xf numFmtId="189" fontId="147" fillId="48" borderId="2">
      <alignment horizontal="right" vertical="center"/>
      <protection locked="0"/>
    </xf>
    <xf numFmtId="0" fontId="22" fillId="11" borderId="36" applyNumberFormat="0" applyAlignment="0" applyProtection="0"/>
    <xf numFmtId="0" fontId="22" fillId="11" borderId="36" applyNumberFormat="0" applyAlignment="0" applyProtection="0"/>
    <xf numFmtId="0" fontId="148" fillId="34" borderId="36" applyNumberFormat="0" applyAlignment="0" applyProtection="0"/>
    <xf numFmtId="0" fontId="148" fillId="34" borderId="36"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23" fillId="0" borderId="0" applyNumberFormat="0" applyFill="0" applyBorder="0" applyAlignment="0" applyProtection="0"/>
    <xf numFmtId="175" fontId="0" fillId="0" borderId="0" applyFont="0" applyFill="0" applyBorder="0" applyAlignment="0" applyProtection="0"/>
    <xf numFmtId="181" fontId="0" fillId="0" borderId="0" applyFont="0" applyFill="0" applyBorder="0" applyAlignment="0" applyProtection="0"/>
    <xf numFmtId="166" fontId="0" fillId="0" borderId="0" applyFill="0" applyBorder="0" applyProtection="0">
      <alignment vertical="center"/>
    </xf>
    <xf numFmtId="167" fontId="0" fillId="0" borderId="0" applyFill="0" applyBorder="0" applyProtection="0">
      <alignment vertical="center"/>
    </xf>
    <xf numFmtId="0" fontId="19" fillId="0" borderId="0" applyNumberFormat="0" applyFill="0" applyBorder="0" applyAlignment="0" applyProtection="0"/>
    <xf numFmtId="227" fontId="0" fillId="0" borderId="0" applyFont="0" applyFill="0" applyBorder="0" applyAlignment="0" applyProtection="0"/>
    <xf numFmtId="228" fontId="0" fillId="0" borderId="0" applyFont="0" applyFill="0" applyBorder="0" applyAlignment="0" applyProtection="0"/>
    <xf numFmtId="229" fontId="150" fillId="0" borderId="19" applyFont="0" applyFill="0" applyBorder="0" applyAlignment="0" applyProtection="0"/>
    <xf numFmtId="0" fontId="0" fillId="0" borderId="0">
      <alignment/>
      <protection/>
    </xf>
    <xf numFmtId="0" fontId="24" fillId="0" borderId="1">
      <alignment vertical="center" wrapText="1"/>
      <protection/>
    </xf>
    <xf numFmtId="3" fontId="8" fillId="0" borderId="0">
      <alignment/>
      <protection/>
    </xf>
    <xf numFmtId="0" fontId="9" fillId="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9"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216" fontId="42" fillId="0" borderId="0" applyFont="0" applyFill="0" applyBorder="0" applyAlignment="0" applyProtection="0"/>
    <xf numFmtId="23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65" fillId="0" borderId="0">
      <alignment/>
      <protection/>
    </xf>
    <xf numFmtId="0" fontId="65" fillId="0" borderId="0">
      <alignment/>
      <protection/>
    </xf>
  </cellStyleXfs>
  <cellXfs count="237">
    <xf numFmtId="0" fontId="0" fillId="0" borderId="0" xfId="0" applyAlignment="1">
      <alignment/>
    </xf>
    <xf numFmtId="0" fontId="3" fillId="0" borderId="0" xfId="0" applyFont="1" applyAlignment="1">
      <alignment horizontal="center" vertical="center"/>
    </xf>
    <xf numFmtId="0" fontId="27" fillId="0" borderId="0" xfId="0" applyFont="1" applyAlignment="1">
      <alignment vertical="center" wrapText="1"/>
    </xf>
    <xf numFmtId="0" fontId="3" fillId="0" borderId="0" xfId="0" applyFont="1" applyAlignment="1">
      <alignment/>
    </xf>
    <xf numFmtId="0" fontId="27" fillId="0" borderId="44" xfId="0" applyFont="1" applyBorder="1" applyAlignment="1">
      <alignment horizontal="center" vertical="center"/>
    </xf>
    <xf numFmtId="0" fontId="27" fillId="0" borderId="44" xfId="0" applyFont="1" applyBorder="1" applyAlignment="1">
      <alignment vertical="center" wrapText="1"/>
    </xf>
    <xf numFmtId="0" fontId="3" fillId="0" borderId="45" xfId="0" applyFont="1" applyBorder="1" applyAlignment="1">
      <alignment vertical="center" wrapText="1"/>
    </xf>
    <xf numFmtId="0" fontId="3" fillId="0" borderId="45"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vertical="center" wrapText="1"/>
    </xf>
    <xf numFmtId="0" fontId="28" fillId="0" borderId="35" xfId="0" applyFont="1" applyBorder="1" applyAlignment="1">
      <alignment vertical="center" wrapText="1"/>
    </xf>
    <xf numFmtId="0" fontId="27" fillId="0" borderId="35" xfId="0" applyFont="1" applyBorder="1" applyAlignment="1">
      <alignment vertical="center"/>
    </xf>
    <xf numFmtId="0" fontId="3" fillId="0" borderId="0" xfId="0" applyFont="1" applyAlignment="1">
      <alignment vertical="center" wrapText="1"/>
    </xf>
    <xf numFmtId="0" fontId="26" fillId="0" borderId="0" xfId="0" applyFont="1" applyAlignment="1">
      <alignment horizontal="center" vertical="center"/>
    </xf>
    <xf numFmtId="0" fontId="29" fillId="0" borderId="44" xfId="0" applyFont="1" applyBorder="1" applyAlignment="1">
      <alignment horizontal="center" vertical="center"/>
    </xf>
    <xf numFmtId="0" fontId="26" fillId="0" borderId="35" xfId="0" applyFont="1" applyBorder="1" applyAlignment="1">
      <alignment horizontal="center" vertical="center" wrapText="1"/>
    </xf>
    <xf numFmtId="4" fontId="3" fillId="0" borderId="0" xfId="0" applyNumberFormat="1" applyFont="1" applyAlignment="1">
      <alignment vertical="center"/>
    </xf>
    <xf numFmtId="4" fontId="3" fillId="0" borderId="35" xfId="0" applyNumberFormat="1" applyFont="1" applyBorder="1" applyAlignment="1">
      <alignment vertical="center"/>
    </xf>
    <xf numFmtId="0" fontId="3" fillId="0" borderId="35" xfId="0" applyFont="1" applyBorder="1" applyAlignment="1">
      <alignment vertical="center"/>
    </xf>
    <xf numFmtId="0" fontId="3" fillId="0" borderId="35" xfId="0" applyFont="1" applyBorder="1" applyAlignment="1">
      <alignment horizontal="center" vertical="center" wrapText="1"/>
    </xf>
    <xf numFmtId="0" fontId="3" fillId="0" borderId="35" xfId="0" applyFont="1" applyBorder="1" applyAlignment="1">
      <alignment horizontal="center"/>
    </xf>
    <xf numFmtId="0" fontId="30" fillId="0" borderId="35" xfId="0" applyFont="1" applyBorder="1" applyAlignment="1">
      <alignment vertical="center"/>
    </xf>
    <xf numFmtId="0" fontId="3" fillId="0" borderId="0" xfId="0" applyFont="1" applyAlignment="1">
      <alignment horizontal="center"/>
    </xf>
    <xf numFmtId="0" fontId="3" fillId="0" borderId="0" xfId="0" applyFont="1" applyAlignment="1">
      <alignment vertical="center"/>
    </xf>
    <xf numFmtId="4" fontId="3" fillId="0" borderId="45" xfId="0" applyNumberFormat="1" applyFont="1" applyBorder="1" applyAlignment="1">
      <alignment horizontal="right" vertical="center"/>
    </xf>
    <xf numFmtId="0" fontId="29" fillId="0" borderId="44" xfId="0" applyFont="1" applyBorder="1" applyAlignment="1">
      <alignment horizontal="center" vertical="center"/>
    </xf>
    <xf numFmtId="0" fontId="26" fillId="0" borderId="35" xfId="0" applyFont="1" applyBorder="1" applyAlignment="1">
      <alignment horizontal="center" vertical="center"/>
    </xf>
    <xf numFmtId="4" fontId="3" fillId="0" borderId="35" xfId="0" applyNumberFormat="1" applyFont="1" applyBorder="1" applyAlignment="1">
      <alignment horizontal="right"/>
    </xf>
    <xf numFmtId="4" fontId="3" fillId="0" borderId="0" xfId="0" applyNumberFormat="1" applyFont="1" applyAlignment="1">
      <alignment horizontal="right"/>
    </xf>
    <xf numFmtId="4" fontId="3" fillId="0" borderId="35" xfId="0" applyNumberFormat="1" applyFont="1" applyBorder="1" applyAlignment="1">
      <alignment horizontal="right" vertical="center"/>
    </xf>
    <xf numFmtId="0" fontId="3" fillId="0" borderId="45" xfId="0" applyFont="1" applyBorder="1" applyAlignment="1">
      <alignment horizontal="center" vertical="center" wrapText="1"/>
    </xf>
    <xf numFmtId="0" fontId="29" fillId="0" borderId="35" xfId="0" applyFont="1" applyBorder="1" applyAlignment="1">
      <alignment horizontal="center" vertical="center"/>
    </xf>
    <xf numFmtId="0" fontId="26" fillId="0" borderId="35" xfId="2054" applyFont="1" applyBorder="1" applyAlignment="1">
      <alignment horizontal="center" vertical="center"/>
      <protection/>
    </xf>
    <xf numFmtId="0" fontId="26" fillId="0" borderId="45" xfId="0" applyFont="1" applyBorder="1" applyAlignment="1">
      <alignment horizontal="center" vertical="center" wrapText="1"/>
    </xf>
    <xf numFmtId="0" fontId="27" fillId="0" borderId="0" xfId="0" applyFont="1" applyAlignment="1">
      <alignment/>
    </xf>
    <xf numFmtId="0" fontId="27" fillId="0" borderId="35" xfId="0" applyFont="1" applyBorder="1" applyAlignment="1">
      <alignment horizontal="center"/>
    </xf>
    <xf numFmtId="0" fontId="28" fillId="0" borderId="35" xfId="0" applyFont="1" applyBorder="1" applyAlignment="1">
      <alignment vertical="center"/>
    </xf>
    <xf numFmtId="4" fontId="27" fillId="0" borderId="44" xfId="0" applyNumberFormat="1" applyFont="1" applyBorder="1" applyAlignment="1">
      <alignment horizontal="right" vertical="center"/>
    </xf>
    <xf numFmtId="8" fontId="3" fillId="0" borderId="0" xfId="0" applyNumberFormat="1" applyFont="1" applyAlignment="1">
      <alignment/>
    </xf>
    <xf numFmtId="0" fontId="27" fillId="0" borderId="0" xfId="0" applyFont="1" applyAlignment="1">
      <alignment/>
    </xf>
    <xf numFmtId="0" fontId="26" fillId="0" borderId="35" xfId="0" applyFont="1" applyBorder="1" applyAlignment="1">
      <alignment wrapText="1"/>
    </xf>
    <xf numFmtId="0" fontId="3" fillId="0" borderId="35" xfId="0" applyFont="1" applyBorder="1" applyAlignment="1">
      <alignment wrapText="1"/>
    </xf>
    <xf numFmtId="0" fontId="3" fillId="0" borderId="0" xfId="0" applyFont="1" applyAlignment="1">
      <alignment/>
    </xf>
    <xf numFmtId="4" fontId="3" fillId="0" borderId="0" xfId="0" applyNumberFormat="1" applyFont="1" applyAlignment="1">
      <alignment/>
    </xf>
    <xf numFmtId="0" fontId="29" fillId="0" borderId="44" xfId="0" applyFont="1" applyBorder="1" applyAlignment="1">
      <alignment horizontal="center"/>
    </xf>
    <xf numFmtId="0" fontId="27" fillId="0" borderId="44" xfId="0" applyFont="1" applyBorder="1" applyAlignment="1">
      <alignment wrapText="1"/>
    </xf>
    <xf numFmtId="0" fontId="27" fillId="0" borderId="44" xfId="0" applyFont="1" applyBorder="1" applyAlignment="1">
      <alignment horizontal="center"/>
    </xf>
    <xf numFmtId="0" fontId="29" fillId="0" borderId="45" xfId="0" applyFont="1" applyBorder="1" applyAlignment="1">
      <alignment wrapText="1"/>
    </xf>
    <xf numFmtId="0" fontId="28" fillId="0" borderId="45" xfId="0" applyFont="1" applyBorder="1" applyAlignment="1">
      <alignment wrapText="1"/>
    </xf>
    <xf numFmtId="0" fontId="27" fillId="0" borderId="45" xfId="0" applyFont="1" applyBorder="1" applyAlignment="1">
      <alignment horizontal="center"/>
    </xf>
    <xf numFmtId="4" fontId="27" fillId="0" borderId="45" xfId="0" applyNumberFormat="1" applyFont="1" applyBorder="1" applyAlignment="1">
      <alignment/>
    </xf>
    <xf numFmtId="0" fontId="26" fillId="0" borderId="35" xfId="0" applyFont="1" applyBorder="1" applyAlignment="1">
      <alignment horizontal="center"/>
    </xf>
    <xf numFmtId="0" fontId="28" fillId="0" borderId="35" xfId="0" applyFont="1" applyBorder="1" applyAlignment="1">
      <alignment wrapText="1"/>
    </xf>
    <xf numFmtId="0" fontId="26" fillId="0" borderId="35" xfId="0" applyFont="1" applyBorder="1" applyAlignment="1">
      <alignment/>
    </xf>
    <xf numFmtId="0" fontId="3" fillId="0" borderId="35" xfId="0" applyFont="1" applyBorder="1" applyAlignment="1">
      <alignment/>
    </xf>
    <xf numFmtId="0" fontId="29" fillId="0" borderId="35" xfId="0" applyFont="1" applyBorder="1" applyAlignment="1">
      <alignment/>
    </xf>
    <xf numFmtId="0" fontId="26" fillId="0" borderId="0" xfId="0" applyFont="1" applyAlignment="1">
      <alignment wrapText="1"/>
    </xf>
    <xf numFmtId="0" fontId="3" fillId="0" borderId="0" xfId="0" applyFont="1" applyAlignment="1">
      <alignment wrapText="1"/>
    </xf>
    <xf numFmtId="4" fontId="27" fillId="0" borderId="46" xfId="0" applyNumberFormat="1" applyFont="1" applyBorder="1" applyAlignment="1">
      <alignment horizontal="right"/>
    </xf>
    <xf numFmtId="4" fontId="3" fillId="0" borderId="47" xfId="0" applyNumberFormat="1" applyFont="1" applyBorder="1" applyAlignment="1">
      <alignment horizontal="right"/>
    </xf>
    <xf numFmtId="4" fontId="3" fillId="0" borderId="46" xfId="0" applyNumberFormat="1" applyFont="1" applyBorder="1" applyAlignment="1">
      <alignment vertical="center"/>
    </xf>
    <xf numFmtId="0" fontId="155" fillId="0" borderId="0" xfId="1994" applyFont="1" applyFill="1" applyAlignment="1" applyProtection="1">
      <alignment horizontal="left"/>
      <protection/>
    </xf>
    <xf numFmtId="0" fontId="39" fillId="0" borderId="0" xfId="1801" applyFont="1" applyFill="1" applyBorder="1" applyAlignment="1" applyProtection="1">
      <alignment horizontal="left" vertical="center"/>
      <protection/>
    </xf>
    <xf numFmtId="10" fontId="39" fillId="0" borderId="0" xfId="1801" applyNumberFormat="1" applyFont="1" applyFill="1" applyBorder="1" applyAlignment="1" applyProtection="1">
      <alignment horizontal="center" vertical="center"/>
      <protection/>
    </xf>
    <xf numFmtId="0" fontId="156" fillId="0" borderId="0" xfId="1801" applyFont="1" applyFill="1" applyBorder="1" applyAlignment="1">
      <alignment horizontal="left" vertical="top"/>
      <protection locked="0"/>
    </xf>
    <xf numFmtId="169" fontId="39" fillId="0" borderId="0" xfId="1801" applyNumberFormat="1" applyFont="1" applyFill="1" applyBorder="1" applyAlignment="1" applyProtection="1">
      <alignment horizontal="right" vertical="center"/>
      <protection/>
    </xf>
    <xf numFmtId="171" fontId="39" fillId="0" borderId="0" xfId="1801" applyNumberFormat="1" applyFont="1" applyFill="1" applyBorder="1" applyAlignment="1" applyProtection="1">
      <alignment horizontal="center" vertical="center"/>
      <protection/>
    </xf>
    <xf numFmtId="169" fontId="157" fillId="0" borderId="0" xfId="1801" applyNumberFormat="1" applyFont="1" applyFill="1" applyBorder="1" applyAlignment="1" applyProtection="1">
      <alignment horizontal="right" vertical="center"/>
      <protection/>
    </xf>
    <xf numFmtId="0" fontId="156" fillId="0" borderId="0" xfId="1801" applyFont="1" applyFill="1" applyAlignment="1">
      <alignment horizontal="left" vertical="top"/>
      <protection locked="0"/>
    </xf>
    <xf numFmtId="0" fontId="156" fillId="0" borderId="0" xfId="1801" applyFont="1" applyFill="1" applyAlignment="1">
      <alignment horizontal="center" vertical="top"/>
      <protection locked="0"/>
    </xf>
    <xf numFmtId="0" fontId="40" fillId="0" borderId="0" xfId="1801" applyFont="1" applyFill="1" applyAlignment="1">
      <alignment horizontal="left" wrapText="1"/>
      <protection locked="0"/>
    </xf>
    <xf numFmtId="0" fontId="40" fillId="0" borderId="0" xfId="1801" applyFont="1" applyFill="1" applyAlignment="1">
      <alignment horizontal="center" wrapText="1"/>
      <protection locked="0"/>
    </xf>
    <xf numFmtId="170" fontId="40" fillId="0" borderId="0" xfId="1801" applyNumberFormat="1" applyFont="1" applyFill="1" applyAlignment="1">
      <alignment horizontal="right"/>
      <protection locked="0"/>
    </xf>
    <xf numFmtId="169" fontId="40" fillId="0" borderId="0" xfId="1801" applyNumberFormat="1" applyFont="1" applyFill="1" applyAlignment="1">
      <alignment horizontal="right"/>
      <protection locked="0"/>
    </xf>
    <xf numFmtId="169" fontId="30" fillId="0" borderId="1" xfId="1801" applyNumberFormat="1" applyFont="1" applyFill="1" applyBorder="1" applyAlignment="1">
      <alignment horizontal="right"/>
      <protection locked="0"/>
    </xf>
    <xf numFmtId="4" fontId="30" fillId="0" borderId="1" xfId="0" applyNumberFormat="1" applyFont="1" applyBorder="1" applyAlignment="1">
      <alignment horizontal="right"/>
    </xf>
    <xf numFmtId="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wrapText="1"/>
    </xf>
    <xf numFmtId="0" fontId="158" fillId="0" borderId="0" xfId="1994" applyFont="1" applyFill="1" applyAlignment="1" applyProtection="1">
      <alignment horizontal="left"/>
      <protection/>
    </xf>
    <xf numFmtId="0" fontId="159" fillId="0" borderId="0" xfId="1994" applyFont="1" applyFill="1" applyAlignment="1" applyProtection="1">
      <alignment horizontal="left"/>
      <protection/>
    </xf>
    <xf numFmtId="0" fontId="41" fillId="0" borderId="0" xfId="1994" applyFont="1" applyFill="1" applyAlignment="1" applyProtection="1">
      <alignment horizontal="left"/>
      <protection/>
    </xf>
    <xf numFmtId="0" fontId="160" fillId="0" borderId="0" xfId="1994" applyFont="1" applyFill="1" applyAlignment="1" applyProtection="1">
      <alignment horizontal="left"/>
      <protection/>
    </xf>
    <xf numFmtId="4" fontId="3" fillId="0" borderId="0" xfId="0" applyNumberFormat="1" applyFont="1" applyFill="1" applyAlignment="1">
      <alignment/>
    </xf>
    <xf numFmtId="4" fontId="3" fillId="0" borderId="0" xfId="0" applyNumberFormat="1" applyFont="1" applyFill="1" applyAlignment="1">
      <alignment horizontal="right"/>
    </xf>
    <xf numFmtId="0" fontId="0" fillId="0" borderId="0" xfId="1728">
      <alignment/>
      <protection/>
    </xf>
    <xf numFmtId="0" fontId="33" fillId="0" borderId="0" xfId="1728" applyFont="1">
      <alignment/>
      <protection/>
    </xf>
    <xf numFmtId="174" fontId="34" fillId="0" borderId="0" xfId="1728" applyNumberFormat="1" applyFont="1">
      <alignment/>
      <protection/>
    </xf>
    <xf numFmtId="0" fontId="34" fillId="0" borderId="0" xfId="1728" applyFont="1" applyAlignment="1">
      <alignment vertical="center"/>
      <protection/>
    </xf>
    <xf numFmtId="174" fontId="34" fillId="0" borderId="0" xfId="1728" applyNumberFormat="1" applyFont="1" applyAlignment="1">
      <alignment vertical="center"/>
      <protection/>
    </xf>
    <xf numFmtId="0" fontId="34" fillId="0" borderId="0" xfId="1728" applyFont="1" applyAlignment="1">
      <alignment vertical="center" wrapText="1"/>
      <protection/>
    </xf>
    <xf numFmtId="0" fontId="161" fillId="0" borderId="0" xfId="1728" applyFont="1">
      <alignment/>
      <protection/>
    </xf>
    <xf numFmtId="0" fontId="33" fillId="0" borderId="0" xfId="1728" applyFont="1" applyAlignment="1">
      <alignment vertical="center"/>
      <protection/>
    </xf>
    <xf numFmtId="174" fontId="33" fillId="0" borderId="0" xfId="1728" applyNumberFormat="1" applyFont="1" applyAlignment="1">
      <alignment vertical="center"/>
      <protection/>
    </xf>
    <xf numFmtId="174" fontId="0" fillId="0" borderId="0" xfId="1728" applyNumberFormat="1">
      <alignment/>
      <protection/>
    </xf>
    <xf numFmtId="4" fontId="3" fillId="0" borderId="35" xfId="0" applyNumberFormat="1" applyFont="1" applyBorder="1" applyAlignment="1">
      <alignment horizontal="right" vertical="center"/>
    </xf>
    <xf numFmtId="4" fontId="27" fillId="0" borderId="44" xfId="0" applyNumberFormat="1" applyFont="1" applyBorder="1" applyAlignment="1">
      <alignment horizontal="right"/>
    </xf>
    <xf numFmtId="0" fontId="27" fillId="0" borderId="44" xfId="0" applyFont="1" applyBorder="1" applyAlignment="1">
      <alignment horizontal="center"/>
    </xf>
    <xf numFmtId="0" fontId="3" fillId="0" borderId="35" xfId="0" applyFont="1" applyBorder="1" applyAlignment="1">
      <alignment horizontal="left" vertical="center" wrapText="1"/>
    </xf>
    <xf numFmtId="0" fontId="3" fillId="0" borderId="35" xfId="0" applyFont="1" applyBorder="1" applyAlignment="1">
      <alignment horizontal="right" vertical="center" wrapText="1"/>
    </xf>
    <xf numFmtId="0" fontId="26" fillId="0" borderId="45" xfId="0" applyFont="1" applyFill="1" applyBorder="1" applyAlignment="1">
      <alignment wrapText="1"/>
    </xf>
    <xf numFmtId="0" fontId="3" fillId="0" borderId="45" xfId="0" applyFont="1" applyFill="1" applyBorder="1" applyAlignment="1">
      <alignment wrapText="1"/>
    </xf>
    <xf numFmtId="0" fontId="26" fillId="0" borderId="45" xfId="0" applyFont="1" applyBorder="1" applyAlignment="1">
      <alignment wrapText="1"/>
    </xf>
    <xf numFmtId="0" fontId="3" fillId="0" borderId="45" xfId="0" applyFont="1" applyBorder="1" applyAlignment="1">
      <alignment wrapText="1"/>
    </xf>
    <xf numFmtId="0" fontId="3" fillId="0" borderId="35" xfId="0" applyFont="1" applyFill="1" applyBorder="1" applyAlignment="1">
      <alignment wrapText="1"/>
    </xf>
    <xf numFmtId="0" fontId="26" fillId="0" borderId="45" xfId="0" applyFont="1" applyBorder="1" applyAlignment="1">
      <alignment/>
    </xf>
    <xf numFmtId="0" fontId="26" fillId="0" borderId="35" xfId="0" applyFont="1" applyBorder="1" applyAlignment="1">
      <alignment horizontal="left" wrapText="1"/>
    </xf>
    <xf numFmtId="0" fontId="3" fillId="0" borderId="35" xfId="0" applyFont="1" applyBorder="1" applyAlignment="1">
      <alignment horizontal="center" wrapText="1"/>
    </xf>
    <xf numFmtId="0" fontId="28" fillId="0" borderId="35" xfId="0" applyFont="1" applyBorder="1" applyAlignment="1">
      <alignment/>
    </xf>
    <xf numFmtId="0" fontId="36" fillId="0" borderId="35" xfId="0" applyFont="1" applyBorder="1" applyAlignment="1">
      <alignment horizontal="center" vertical="center" wrapText="1"/>
    </xf>
    <xf numFmtId="0" fontId="37" fillId="0" borderId="35" xfId="0" applyFont="1" applyBorder="1" applyAlignment="1">
      <alignment horizontal="center" vertical="center" wrapText="1"/>
    </xf>
    <xf numFmtId="0" fontId="26" fillId="0" borderId="35" xfId="0" applyFont="1" applyBorder="1" applyAlignment="1">
      <alignment horizontal="left" vertical="center" wrapText="1"/>
    </xf>
    <xf numFmtId="49" fontId="26" fillId="0" borderId="35" xfId="0" applyNumberFormat="1" applyFont="1" applyBorder="1" applyAlignment="1">
      <alignment wrapText="1"/>
    </xf>
    <xf numFmtId="0" fontId="156" fillId="0" borderId="0" xfId="2000" applyFont="1" applyFill="1" applyAlignment="1">
      <alignment horizontal="left" vertical="top"/>
      <protection locked="0"/>
    </xf>
    <xf numFmtId="170" fontId="156" fillId="0" borderId="0" xfId="2000" applyNumberFormat="1" applyFont="1" applyFill="1" applyAlignment="1">
      <alignment horizontal="right" vertical="top"/>
      <protection locked="0"/>
    </xf>
    <xf numFmtId="169" fontId="156" fillId="0" borderId="0" xfId="2000" applyNumberFormat="1" applyFont="1" applyFill="1" applyAlignment="1">
      <alignment horizontal="right" vertical="top"/>
      <protection locked="0"/>
    </xf>
    <xf numFmtId="0" fontId="156" fillId="0" borderId="0" xfId="2000" applyFont="1" applyFill="1" applyAlignment="1">
      <alignment horizontal="center" vertical="top" wrapText="1"/>
      <protection locked="0"/>
    </xf>
    <xf numFmtId="0" fontId="156" fillId="0" borderId="0" xfId="2000" applyFont="1" applyFill="1" applyAlignment="1">
      <alignment horizontal="left" vertical="top" wrapText="1"/>
      <protection locked="0"/>
    </xf>
    <xf numFmtId="168" fontId="156" fillId="0" borderId="0" xfId="2000" applyNumberFormat="1" applyFont="1" applyFill="1" applyAlignment="1">
      <alignment horizontal="center" vertical="top"/>
      <protection locked="0"/>
    </xf>
    <xf numFmtId="170" fontId="162" fillId="0" borderId="0" xfId="2000" applyNumberFormat="1" applyFont="1" applyFill="1" applyAlignment="1">
      <alignment horizontal="right"/>
      <protection locked="0"/>
    </xf>
    <xf numFmtId="169" fontId="162" fillId="0" borderId="0" xfId="2000" applyNumberFormat="1" applyFont="1" applyFill="1" applyAlignment="1">
      <alignment horizontal="right"/>
      <protection locked="0"/>
    </xf>
    <xf numFmtId="0" fontId="162" fillId="0" borderId="0" xfId="2000" applyFont="1" applyFill="1" applyAlignment="1">
      <alignment horizontal="center" wrapText="1"/>
      <protection locked="0"/>
    </xf>
    <xf numFmtId="0" fontId="162" fillId="0" borderId="0" xfId="2000" applyFont="1" applyFill="1" applyAlignment="1">
      <alignment horizontal="left" wrapText="1"/>
      <protection locked="0"/>
    </xf>
    <xf numFmtId="168" fontId="162" fillId="0" borderId="0" xfId="2000" applyNumberFormat="1" applyFont="1" applyFill="1" applyAlignment="1">
      <alignment horizontal="center"/>
      <protection locked="0"/>
    </xf>
    <xf numFmtId="0" fontId="163" fillId="0" borderId="48" xfId="2000" applyFont="1" applyFill="1" applyBorder="1" applyAlignment="1" applyProtection="1">
      <alignment horizontal="center" vertical="center" wrapText="1"/>
      <protection/>
    </xf>
    <xf numFmtId="0" fontId="155" fillId="0" borderId="0" xfId="2000" applyFont="1" applyFill="1" applyAlignment="1" applyProtection="1">
      <alignment horizontal="left"/>
      <protection/>
    </xf>
    <xf numFmtId="0" fontId="155" fillId="0" borderId="0" xfId="2000" applyFont="1" applyFill="1" applyAlignment="1" applyProtection="1">
      <alignment horizontal="center"/>
      <protection/>
    </xf>
    <xf numFmtId="0" fontId="39" fillId="0" borderId="0" xfId="2000" applyFont="1" applyFill="1" applyAlignment="1" applyProtection="1">
      <alignment horizontal="left"/>
      <protection/>
    </xf>
    <xf numFmtId="0" fontId="40" fillId="0" borderId="0" xfId="2000" applyFont="1" applyFill="1" applyAlignment="1" applyProtection="1">
      <alignment horizontal="left"/>
      <protection/>
    </xf>
    <xf numFmtId="0" fontId="118" fillId="0" borderId="0" xfId="2000" applyFont="1" applyFill="1" applyAlignment="1">
      <alignment horizontal="left" vertical="top"/>
      <protection locked="0"/>
    </xf>
    <xf numFmtId="0" fontId="164" fillId="0" borderId="0" xfId="2000" applyFont="1" applyFill="1" applyAlignment="1" applyProtection="1">
      <alignment horizontal="left"/>
      <protection/>
    </xf>
    <xf numFmtId="0" fontId="164" fillId="0" borderId="0" xfId="2000" applyFont="1" applyFill="1" applyAlignment="1" applyProtection="1">
      <alignment horizontal="center"/>
      <protection/>
    </xf>
    <xf numFmtId="0" fontId="41" fillId="0" borderId="0" xfId="2000" applyFont="1" applyFill="1" applyAlignment="1" applyProtection="1">
      <alignment horizontal="left"/>
      <protection/>
    </xf>
    <xf numFmtId="0" fontId="158" fillId="0" borderId="0" xfId="2000" applyFont="1" applyFill="1" applyAlignment="1" applyProtection="1">
      <alignment horizontal="left"/>
      <protection/>
    </xf>
    <xf numFmtId="0" fontId="159" fillId="0" borderId="0" xfId="2000" applyFont="1" applyFill="1" applyAlignment="1" applyProtection="1">
      <alignment horizontal="left"/>
      <protection/>
    </xf>
    <xf numFmtId="0" fontId="0" fillId="0" borderId="49" xfId="0" applyBorder="1" applyAlignment="1">
      <alignment horizontal="center" vertical="center"/>
    </xf>
    <xf numFmtId="0" fontId="0" fillId="0" borderId="49" xfId="0" applyBorder="1" applyAlignment="1">
      <alignment vertical="center"/>
    </xf>
    <xf numFmtId="168" fontId="3" fillId="0" borderId="2" xfId="0" applyNumberFormat="1" applyFont="1" applyBorder="1" applyAlignment="1" applyProtection="1">
      <alignment horizontal="center"/>
      <protection locked="0"/>
    </xf>
    <xf numFmtId="0" fontId="3" fillId="0" borderId="2" xfId="0" applyFont="1" applyBorder="1" applyAlignment="1" applyProtection="1">
      <alignment horizontal="left" wrapText="1"/>
      <protection locked="0"/>
    </xf>
    <xf numFmtId="170" fontId="3" fillId="0" borderId="2" xfId="0" applyNumberFormat="1" applyFont="1" applyBorder="1" applyAlignment="1" applyProtection="1">
      <alignment horizontal="right"/>
      <protection locked="0"/>
    </xf>
    <xf numFmtId="169" fontId="3" fillId="0" borderId="2" xfId="0" applyNumberFormat="1" applyFont="1" applyBorder="1" applyAlignment="1" applyProtection="1">
      <alignment horizontal="right"/>
      <protection locked="0"/>
    </xf>
    <xf numFmtId="168" fontId="38" fillId="0" borderId="2" xfId="0" applyNumberFormat="1" applyFont="1" applyBorder="1" applyAlignment="1" applyProtection="1">
      <alignment horizontal="center"/>
      <protection locked="0"/>
    </xf>
    <xf numFmtId="0" fontId="38" fillId="0" borderId="2" xfId="0" applyFont="1" applyBorder="1" applyAlignment="1" applyProtection="1">
      <alignment horizontal="left" wrapText="1"/>
      <protection locked="0"/>
    </xf>
    <xf numFmtId="170" fontId="38" fillId="0" borderId="2" xfId="0" applyNumberFormat="1" applyFont="1" applyBorder="1" applyAlignment="1" applyProtection="1">
      <alignment horizontal="right"/>
      <protection locked="0"/>
    </xf>
    <xf numFmtId="169" fontId="38" fillId="0" borderId="2" xfId="0" applyNumberFormat="1" applyFont="1" applyBorder="1" applyAlignment="1" applyProtection="1">
      <alignment horizontal="right"/>
      <protection locked="0"/>
    </xf>
    <xf numFmtId="168" fontId="153" fillId="0" borderId="0" xfId="0" applyNumberFormat="1" applyFont="1" applyAlignment="1" applyProtection="1">
      <alignment horizontal="center"/>
      <protection locked="0"/>
    </xf>
    <xf numFmtId="0" fontId="153" fillId="0" borderId="0" xfId="0" applyFont="1" applyAlignment="1" applyProtection="1">
      <alignment horizontal="left" wrapText="1"/>
      <protection locked="0"/>
    </xf>
    <xf numFmtId="170" fontId="153" fillId="0" borderId="0" xfId="0" applyNumberFormat="1" applyFont="1" applyAlignment="1" applyProtection="1">
      <alignment horizontal="right"/>
      <protection locked="0"/>
    </xf>
    <xf numFmtId="169" fontId="153" fillId="0" borderId="0" xfId="0" applyNumberFormat="1" applyFont="1" applyAlignment="1" applyProtection="1">
      <alignment horizontal="right"/>
      <protection locked="0"/>
    </xf>
    <xf numFmtId="168" fontId="154" fillId="0" borderId="0" xfId="0" applyNumberFormat="1" applyFont="1" applyAlignment="1" applyProtection="1">
      <alignment horizontal="center"/>
      <protection locked="0"/>
    </xf>
    <xf numFmtId="0" fontId="154" fillId="0" borderId="0" xfId="0" applyFont="1" applyAlignment="1" applyProtection="1">
      <alignment horizontal="left" wrapText="1"/>
      <protection locked="0"/>
    </xf>
    <xf numFmtId="170" fontId="154" fillId="0" borderId="0" xfId="0" applyNumberFormat="1" applyFont="1" applyAlignment="1" applyProtection="1">
      <alignment horizontal="right"/>
      <protection locked="0"/>
    </xf>
    <xf numFmtId="169" fontId="154" fillId="0" borderId="0" xfId="0" applyNumberFormat="1" applyFont="1" applyAlignment="1" applyProtection="1">
      <alignment horizontal="right"/>
      <protection locked="0"/>
    </xf>
    <xf numFmtId="0" fontId="3" fillId="0" borderId="35" xfId="0" applyFont="1" applyFill="1" applyBorder="1" applyAlignment="1">
      <alignment vertical="center" wrapText="1"/>
    </xf>
    <xf numFmtId="0" fontId="3" fillId="0" borderId="35" xfId="0" applyFont="1" applyBorder="1" applyAlignment="1">
      <alignment horizontal="left" wrapText="1"/>
    </xf>
    <xf numFmtId="0" fontId="3" fillId="0" borderId="35" xfId="0" applyFont="1" applyFill="1" applyBorder="1" applyAlignment="1">
      <alignment horizontal="center" vertical="center"/>
    </xf>
    <xf numFmtId="4" fontId="30" fillId="0" borderId="1" xfId="0" applyNumberFormat="1" applyFont="1" applyBorder="1" applyAlignment="1">
      <alignment vertical="center"/>
    </xf>
    <xf numFmtId="4" fontId="166" fillId="0" borderId="17" xfId="1762" applyNumberFormat="1" applyFont="1" applyBorder="1" applyAlignment="1" applyProtection="1">
      <alignment horizontal="right" vertical="center" indent="1"/>
      <protection hidden="1" locked="0"/>
    </xf>
    <xf numFmtId="4" fontId="166" fillId="0" borderId="0" xfId="2054" applyNumberFormat="1" applyFont="1" applyBorder="1" applyAlignment="1">
      <alignment horizontal="right" vertical="center" indent="1"/>
      <protection/>
    </xf>
    <xf numFmtId="0" fontId="166" fillId="0" borderId="0" xfId="2054" applyFont="1" applyBorder="1" applyAlignment="1">
      <alignment horizontal="center" vertical="center"/>
      <protection/>
    </xf>
    <xf numFmtId="49" fontId="166" fillId="0" borderId="0" xfId="2054" applyNumberFormat="1" applyFont="1" applyBorder="1" applyAlignment="1">
      <alignment horizontal="left" vertical="center" wrapText="1" indent="1"/>
      <protection/>
    </xf>
    <xf numFmtId="0" fontId="165" fillId="0" borderId="0" xfId="2054" applyFont="1" applyBorder="1" applyAlignment="1">
      <alignment horizontal="center" vertical="center"/>
      <protection/>
    </xf>
    <xf numFmtId="1" fontId="24" fillId="0" borderId="0" xfId="1762" applyNumberFormat="1" applyFont="1" applyBorder="1" applyAlignment="1" applyProtection="1">
      <alignment horizontal="center" vertical="center"/>
      <protection hidden="1"/>
    </xf>
    <xf numFmtId="172" fontId="24" fillId="0" borderId="0" xfId="1762" applyNumberFormat="1" applyFont="1" applyBorder="1" applyAlignment="1" applyProtection="1">
      <alignment horizontal="center" vertical="center"/>
      <protection hidden="1" locked="0"/>
    </xf>
    <xf numFmtId="4" fontId="24" fillId="0" borderId="0" xfId="1762" applyNumberFormat="1" applyFont="1" applyBorder="1" applyAlignment="1" applyProtection="1">
      <alignment horizontal="center" vertical="center"/>
      <protection hidden="1" locked="0"/>
    </xf>
    <xf numFmtId="4" fontId="24" fillId="0" borderId="0" xfId="1762" applyNumberFormat="1" applyFont="1" applyBorder="1" applyAlignment="1" applyProtection="1">
      <alignment horizontal="left" vertical="center" indent="1"/>
      <protection hidden="1" locked="0"/>
    </xf>
    <xf numFmtId="0" fontId="24" fillId="0" borderId="0" xfId="1762" applyNumberFormat="1" applyFont="1" applyBorder="1" applyAlignment="1" applyProtection="1">
      <alignment horizontal="left" vertical="center" indent="1"/>
      <protection hidden="1" locked="0"/>
    </xf>
    <xf numFmtId="0" fontId="24" fillId="0" borderId="0" xfId="1762" applyNumberFormat="1" applyFont="1" applyBorder="1" applyAlignment="1">
      <alignment horizontal="center" vertical="center" wrapText="1"/>
      <protection/>
    </xf>
    <xf numFmtId="2" fontId="151" fillId="0" borderId="0" xfId="1762" applyNumberFormat="1" applyFont="1" applyBorder="1" applyAlignment="1" applyProtection="1">
      <alignment horizontal="center" vertical="center"/>
      <protection hidden="1" locked="0"/>
    </xf>
    <xf numFmtId="0" fontId="24" fillId="0" borderId="0" xfId="1762" applyFont="1" applyBorder="1" applyAlignment="1">
      <alignment horizontal="left" vertical="center" indent="1"/>
      <protection/>
    </xf>
    <xf numFmtId="4" fontId="24" fillId="0" borderId="0" xfId="1762" applyNumberFormat="1" applyFont="1" applyFill="1" applyBorder="1" applyAlignment="1" applyProtection="1">
      <alignment horizontal="right" vertical="center" indent="1"/>
      <protection hidden="1" locked="0"/>
    </xf>
    <xf numFmtId="0" fontId="24" fillId="0" borderId="0" xfId="1762" applyFont="1" applyBorder="1" applyAlignment="1">
      <alignment horizontal="left" vertical="center" wrapText="1" indent="1"/>
      <protection/>
    </xf>
    <xf numFmtId="0" fontId="24" fillId="0" borderId="0" xfId="1762" applyFont="1" applyBorder="1" applyAlignment="1">
      <alignment horizontal="center" vertical="center"/>
      <protection/>
    </xf>
    <xf numFmtId="0" fontId="24" fillId="0" borderId="0" xfId="1762" applyFont="1" applyBorder="1" applyAlignment="1">
      <alignment horizontal="center" vertical="center" wrapText="1"/>
      <protection/>
    </xf>
    <xf numFmtId="4" fontId="24" fillId="0" borderId="0" xfId="1762" applyNumberFormat="1" applyFont="1" applyBorder="1" applyAlignment="1" applyProtection="1">
      <alignment horizontal="right" vertical="center" indent="1"/>
      <protection hidden="1" locked="0"/>
    </xf>
    <xf numFmtId="1" fontId="24" fillId="0" borderId="0" xfId="1762" applyNumberFormat="1" applyFont="1" applyBorder="1" applyAlignment="1" applyProtection="1">
      <alignment horizontal="center" vertical="center"/>
      <protection hidden="1" locked="0"/>
    </xf>
    <xf numFmtId="2" fontId="24" fillId="0" borderId="0" xfId="1762" applyNumberFormat="1" applyFont="1" applyBorder="1" applyAlignment="1" applyProtection="1">
      <alignment horizontal="center" vertical="center"/>
      <protection hidden="1" locked="0"/>
    </xf>
    <xf numFmtId="0" fontId="26" fillId="0" borderId="0" xfId="0" applyFont="1" applyAlignment="1">
      <alignment vertical="center" wrapText="1"/>
    </xf>
    <xf numFmtId="0" fontId="27" fillId="0" borderId="35" xfId="0" applyFont="1" applyBorder="1" applyAlignment="1">
      <alignment vertical="center"/>
    </xf>
    <xf numFmtId="0" fontId="29" fillId="0" borderId="35" xfId="0" applyFont="1" applyBorder="1" applyAlignment="1">
      <alignment vertical="center"/>
    </xf>
    <xf numFmtId="4" fontId="27" fillId="0" borderId="47" xfId="0" applyNumberFormat="1" applyFont="1" applyBorder="1" applyAlignment="1">
      <alignment vertical="center"/>
    </xf>
    <xf numFmtId="4" fontId="27" fillId="0" borderId="35" xfId="0" applyNumberFormat="1" applyFont="1" applyBorder="1" applyAlignment="1">
      <alignment vertical="center"/>
    </xf>
    <xf numFmtId="0" fontId="27" fillId="0" borderId="35" xfId="0" applyFont="1" applyBorder="1" applyAlignment="1">
      <alignment horizontal="center" vertical="center"/>
    </xf>
    <xf numFmtId="0" fontId="26" fillId="0" borderId="35" xfId="0" applyFont="1" applyBorder="1" applyAlignment="1">
      <alignment vertical="center"/>
    </xf>
    <xf numFmtId="0" fontId="37" fillId="0" borderId="35" xfId="0" applyFont="1" applyBorder="1" applyAlignment="1">
      <alignment vertical="center" wrapText="1"/>
    </xf>
    <xf numFmtId="0" fontId="26" fillId="0" borderId="35" xfId="0" applyFont="1" applyBorder="1" applyAlignment="1">
      <alignment vertical="center" wrapText="1"/>
    </xf>
    <xf numFmtId="232" fontId="168" fillId="0" borderId="1" xfId="0" applyNumberFormat="1" applyFont="1" applyBorder="1" applyAlignment="1">
      <alignment vertical="center"/>
    </xf>
    <xf numFmtId="0" fontId="27" fillId="0" borderId="35" xfId="0" applyFont="1" applyBorder="1" applyAlignment="1">
      <alignment vertical="center" wrapText="1"/>
    </xf>
    <xf numFmtId="232" fontId="30" fillId="0" borderId="1" xfId="0" applyNumberFormat="1" applyFont="1" applyBorder="1" applyAlignment="1">
      <alignment vertical="center"/>
    </xf>
    <xf numFmtId="232" fontId="3" fillId="0" borderId="47" xfId="0" applyNumberFormat="1" applyFont="1" applyBorder="1" applyAlignment="1">
      <alignment vertical="center"/>
    </xf>
    <xf numFmtId="232" fontId="0" fillId="0" borderId="50" xfId="0" applyNumberFormat="1" applyBorder="1" applyAlignment="1">
      <alignment vertical="center"/>
    </xf>
    <xf numFmtId="232" fontId="39" fillId="0" borderId="45" xfId="0" applyNumberFormat="1" applyFont="1" applyBorder="1" applyAlignment="1">
      <alignment vertical="center"/>
    </xf>
    <xf numFmtId="232" fontId="29" fillId="0" borderId="44" xfId="0" applyNumberFormat="1" applyFont="1" applyBorder="1" applyAlignment="1">
      <alignment horizontal="center" vertical="center"/>
    </xf>
    <xf numFmtId="0" fontId="29" fillId="0" borderId="44" xfId="0" applyFont="1" applyBorder="1" applyAlignment="1">
      <alignment vertical="center" wrapText="1"/>
    </xf>
    <xf numFmtId="232" fontId="3" fillId="0" borderId="46" xfId="0" applyNumberFormat="1" applyFont="1" applyBorder="1" applyAlignment="1">
      <alignment vertical="center"/>
    </xf>
    <xf numFmtId="232" fontId="0" fillId="0" borderId="49" xfId="0" applyNumberFormat="1" applyBorder="1" applyAlignment="1">
      <alignment vertical="center"/>
    </xf>
    <xf numFmtId="232" fontId="3" fillId="0" borderId="45" xfId="0" applyNumberFormat="1" applyFont="1" applyBorder="1" applyAlignment="1">
      <alignment vertical="center"/>
    </xf>
    <xf numFmtId="232" fontId="3" fillId="0" borderId="35" xfId="0" applyNumberFormat="1" applyFont="1" applyBorder="1" applyAlignment="1">
      <alignment vertical="center"/>
    </xf>
    <xf numFmtId="232" fontId="3" fillId="0" borderId="0" xfId="0" applyNumberFormat="1" applyFont="1" applyAlignment="1">
      <alignment vertical="center"/>
    </xf>
    <xf numFmtId="0" fontId="36" fillId="0" borderId="35" xfId="0" applyFont="1" applyBorder="1" applyAlignment="1">
      <alignment horizontal="center" vertical="center"/>
    </xf>
    <xf numFmtId="0" fontId="36" fillId="0" borderId="35" xfId="1942" applyFont="1" applyBorder="1" applyAlignment="1">
      <alignment horizontal="center" vertical="center" wrapText="1"/>
      <protection/>
    </xf>
    <xf numFmtId="2" fontId="24" fillId="0" borderId="0" xfId="1762" applyNumberFormat="1" applyFont="1" applyBorder="1" applyAlignment="1" applyProtection="1">
      <alignment horizontal="left" vertical="center" indent="1"/>
      <protection hidden="1" locked="0"/>
    </xf>
    <xf numFmtId="0" fontId="151" fillId="0" borderId="0" xfId="2054" applyNumberFormat="1" applyFont="1" applyFill="1" applyBorder="1" applyAlignment="1" applyProtection="1">
      <alignment horizontal="center" vertical="center" wrapText="1"/>
      <protection/>
    </xf>
    <xf numFmtId="0" fontId="24" fillId="0" borderId="0" xfId="2054" applyFont="1">
      <alignment/>
      <protection/>
    </xf>
    <xf numFmtId="0" fontId="24" fillId="0" borderId="0" xfId="2054" applyFont="1" applyAlignment="1">
      <alignment horizontal="center" vertical="center"/>
      <protection/>
    </xf>
    <xf numFmtId="49" fontId="24" fillId="0" borderId="0" xfId="2054" applyNumberFormat="1" applyFont="1" applyAlignment="1">
      <alignment horizontal="left" vertical="center" wrapText="1"/>
      <protection/>
    </xf>
    <xf numFmtId="0" fontId="24" fillId="0" borderId="0" xfId="2054" applyFont="1" applyAlignment="1">
      <alignment horizontal="center"/>
      <protection/>
    </xf>
    <xf numFmtId="4" fontId="24" fillId="0" borderId="0" xfId="2054" applyNumberFormat="1" applyFont="1" applyAlignment="1">
      <alignment/>
      <protection/>
    </xf>
    <xf numFmtId="4" fontId="24" fillId="0" borderId="0" xfId="2054" applyNumberFormat="1" applyFont="1">
      <alignment/>
      <protection/>
    </xf>
    <xf numFmtId="0" fontId="49" fillId="0" borderId="0" xfId="2054" applyFont="1">
      <alignment/>
      <protection/>
    </xf>
    <xf numFmtId="0" fontId="24" fillId="0" borderId="0" xfId="2054" applyFont="1" applyBorder="1" applyAlignment="1">
      <alignment horizontal="center" vertical="center"/>
      <protection/>
    </xf>
    <xf numFmtId="0" fontId="3" fillId="0" borderId="35" xfId="1942" applyFont="1" applyBorder="1" applyAlignment="1">
      <alignment vertical="center" wrapText="1"/>
      <protection/>
    </xf>
    <xf numFmtId="231" fontId="24" fillId="0" borderId="0" xfId="2054" applyNumberFormat="1" applyFont="1" applyAlignment="1">
      <alignment horizontal="right" vertical="center"/>
      <protection/>
    </xf>
    <xf numFmtId="0" fontId="24" fillId="0" borderId="0" xfId="2054" applyNumberFormat="1" applyFont="1" applyFill="1" applyBorder="1" applyAlignment="1" applyProtection="1">
      <alignment horizontal="center" vertical="center" wrapText="1"/>
      <protection/>
    </xf>
    <xf numFmtId="4" fontId="24" fillId="0" borderId="0" xfId="2054" applyNumberFormat="1" applyFont="1" applyFill="1" applyBorder="1" applyAlignment="1" applyProtection="1">
      <alignment horizontal="center" vertical="center" wrapText="1"/>
      <protection/>
    </xf>
    <xf numFmtId="231" fontId="24" fillId="0" borderId="0" xfId="2054" applyNumberFormat="1" applyFont="1" applyFill="1" applyBorder="1" applyAlignment="1" applyProtection="1">
      <alignment horizontal="center" vertical="center" wrapText="1"/>
      <protection/>
    </xf>
    <xf numFmtId="0" fontId="24" fillId="0" borderId="0" xfId="2054" applyFont="1" applyBorder="1" applyAlignment="1">
      <alignment horizontal="left" vertical="center" indent="1"/>
      <protection/>
    </xf>
    <xf numFmtId="0" fontId="24" fillId="0" borderId="0" xfId="2054" applyNumberFormat="1" applyFont="1" applyFill="1" applyBorder="1" applyAlignment="1" applyProtection="1">
      <alignment horizontal="left" vertical="center" wrapText="1" indent="1"/>
      <protection/>
    </xf>
    <xf numFmtId="232" fontId="24" fillId="0" borderId="0" xfId="2054" applyNumberFormat="1" applyFont="1" applyFill="1" applyBorder="1" applyAlignment="1" applyProtection="1">
      <alignment horizontal="center" vertical="center" wrapText="1"/>
      <protection/>
    </xf>
    <xf numFmtId="49" fontId="24" fillId="0" borderId="0" xfId="2054" applyNumberFormat="1" applyFont="1" applyFill="1" applyBorder="1" applyAlignment="1" applyProtection="1">
      <alignment horizontal="center" vertical="center" wrapText="1"/>
      <protection/>
    </xf>
    <xf numFmtId="4" fontId="24" fillId="0" borderId="0" xfId="2054" applyNumberFormat="1" applyFont="1" applyBorder="1" applyAlignment="1">
      <alignment horizontal="right" vertical="center" indent="1"/>
      <protection/>
    </xf>
    <xf numFmtId="0" fontId="24" fillId="0" borderId="0" xfId="2054" applyFont="1" applyBorder="1" applyAlignment="1">
      <alignment horizontal="center" vertical="center" wrapText="1"/>
      <protection/>
    </xf>
    <xf numFmtId="0" fontId="24" fillId="0" borderId="0" xfId="2054" applyFont="1" applyBorder="1" applyAlignment="1">
      <alignment horizontal="center"/>
      <protection/>
    </xf>
    <xf numFmtId="0" fontId="152" fillId="0" borderId="0" xfId="2054" applyNumberFormat="1" applyFont="1" applyFill="1" applyBorder="1" applyAlignment="1" applyProtection="1">
      <alignment horizontal="center" vertical="center" wrapText="1"/>
      <protection/>
    </xf>
    <xf numFmtId="231" fontId="24" fillId="0" borderId="0" xfId="2054" applyNumberFormat="1" applyFont="1" applyFill="1" applyBorder="1" applyAlignment="1" applyProtection="1">
      <alignment horizontal="center" vertical="center"/>
      <protection/>
    </xf>
    <xf numFmtId="0" fontId="31" fillId="0" borderId="0" xfId="1728" applyFont="1" applyAlignment="1">
      <alignment horizontal="center"/>
      <protection/>
    </xf>
    <xf numFmtId="0" fontId="32" fillId="0" borderId="0" xfId="1728" applyFont="1" applyAlignment="1">
      <alignment horizontal="center" vertical="center" wrapText="1"/>
      <protection/>
    </xf>
    <xf numFmtId="0" fontId="33" fillId="0" borderId="0" xfId="1728" applyFont="1" applyAlignment="1">
      <alignment vertical="center" wrapText="1"/>
      <protection/>
    </xf>
    <xf numFmtId="0" fontId="0" fillId="0" borderId="0" xfId="1728" applyAlignment="1">
      <alignment wrapText="1"/>
      <protection/>
    </xf>
    <xf numFmtId="0" fontId="34" fillId="0" borderId="0" xfId="1728" applyFont="1" applyAlignment="1">
      <alignment horizontal="left" wrapText="1"/>
      <protection/>
    </xf>
    <xf numFmtId="0" fontId="34" fillId="0" borderId="0" xfId="1728" applyFont="1" applyAlignment="1">
      <alignment horizontal="left" vertical="center" wrapText="1"/>
      <protection/>
    </xf>
    <xf numFmtId="0" fontId="34" fillId="0" borderId="0" xfId="1728" applyFont="1" applyAlignment="1">
      <alignment horizontal="left" vertical="center"/>
      <protection/>
    </xf>
    <xf numFmtId="0" fontId="41" fillId="0" borderId="0" xfId="1994" applyFont="1" applyFill="1" applyAlignment="1" applyProtection="1">
      <alignment horizontal="left"/>
      <protection/>
    </xf>
    <xf numFmtId="0" fontId="41" fillId="0" borderId="0" xfId="1994" applyFont="1" applyFill="1" applyAlignment="1" applyProtection="1">
      <alignment horizontal="left" wrapText="1"/>
      <protection/>
    </xf>
    <xf numFmtId="0" fontId="0" fillId="0" borderId="0" xfId="0" applyAlignment="1">
      <alignment wrapText="1"/>
    </xf>
    <xf numFmtId="0" fontId="0" fillId="0" borderId="27" xfId="0" applyBorder="1" applyAlignment="1">
      <alignment wrapText="1"/>
    </xf>
  </cellXfs>
  <cellStyles count="2383">
    <cellStyle name="Normal" xfId="0"/>
    <cellStyle name="_05 MaR_vypl" xfId="15"/>
    <cellStyle name="_1060-Farmet-Česká Skalice-rozpočet SO 08 Plynovod-B" xfId="16"/>
    <cellStyle name="_1060-Farmet-Česká Skalice-rozpočet SO 08 Plynovod-B_1" xfId="17"/>
    <cellStyle name="_1060-Farmet-Česká Skalice-rozpočet-SO 01-díl 070 Zemní plyn" xfId="18"/>
    <cellStyle name="_1060-Farmet-Česká Skalice-rozpočet-SO 01-díl 070 Zemní plyn_1" xfId="19"/>
    <cellStyle name="_1060-Farmet-Česká Skalice-SO 03-díl 070-Zemní plyn" xfId="20"/>
    <cellStyle name="_1060-Farmet-Česká Skalice-SO 03-díl 070-Zemní plyn_1" xfId="21"/>
    <cellStyle name="_11106_PSI_Drasov_TS_DPS" xfId="22"/>
    <cellStyle name="_11115_Studena_susarny_2NP_TS_DPS" xfId="23"/>
    <cellStyle name="_11118_Konevova_192_PLC40_TS_DPS" xfId="24"/>
    <cellStyle name="_11126_Jicinska_33_PLC32_TS_DPS" xfId="25"/>
    <cellStyle name="_11127_Cajkovskeho_12_PLC15_TS_DPS" xfId="26"/>
    <cellStyle name="_2004_04_08_komplet" xfId="27"/>
    <cellStyle name="_2006 HiPath 3800 A.Budova Petrof HK1" xfId="28"/>
    <cellStyle name="_300_B5_2_500_002_70905 NAB" xfId="29"/>
    <cellStyle name="_920 VilaKobylisyčástF11 MaR Rozpočet090617" xfId="30"/>
    <cellStyle name="_a" xfId="31"/>
    <cellStyle name="_Appendix N_Detailed Price Breakdown" xfId="32"/>
    <cellStyle name="_Appendix N_Detailed Price Breakdown_VS-VV_D0500_KaZP_090410-boq" xfId="33"/>
    <cellStyle name="_BD Nad Krocínkou - slepý rozpočet opraveny 12.1.2005" xfId="34"/>
    <cellStyle name="_CCTV" xfId="35"/>
    <cellStyle name="_cenová nabídka" xfId="36"/>
    <cellStyle name="_CN 20070828" xfId="37"/>
    <cellStyle name="_CN 20070828k" xfId="38"/>
    <cellStyle name="_CN_vzor_ROK 2002" xfId="39"/>
    <cellStyle name="_COMETT Tabulka vstupů a výstupů" xfId="40"/>
    <cellStyle name="_CU51J_S" xfId="41"/>
    <cellStyle name="_DT" xfId="42"/>
    <cellStyle name="_EBC_vykaz_vymer" xfId="43"/>
    <cellStyle name="_EZS" xfId="44"/>
    <cellStyle name="_Hotel Spálená" xfId="45"/>
    <cellStyle name="_Inotex1" xfId="46"/>
    <cellStyle name="_Inotex1c" xfId="47"/>
    <cellStyle name="_Inotex2" xfId="48"/>
    <cellStyle name="_Jatecni-F114F-MaR-164-vykaz" xfId="49"/>
    <cellStyle name="_Jihlava-SO04a-MaR-161-uspory" xfId="50"/>
    <cellStyle name="_Kopie - SO 09 Příprava pro napoj optických kabelů - výkaz výměr" xfId="51"/>
    <cellStyle name="_M-BRA-ROZ-1077-003 - 17260 Bazén Karlova Studánka - Letní lázně" xfId="52"/>
    <cellStyle name="_N020198A" xfId="53"/>
    <cellStyle name="_N02117-ELSYCO SK Socialnu Poistvnu Zilina SK" xfId="54"/>
    <cellStyle name="_N02129-Johnson Controls-EUROPAPIR Bratislava" xfId="55"/>
    <cellStyle name="_N02132-Johnson Controls-UNIPHARMA Bratislava - CCTV, ACCES" xfId="56"/>
    <cellStyle name="_N0214X-ROSS-EUROPAPIR Bratislava" xfId="57"/>
    <cellStyle name="_Nabídka KV SiPass" xfId="58"/>
    <cellStyle name="_N-Farmet_slepý_digi_uzamčený" xfId="59"/>
    <cellStyle name="_NKC_200_07_V3_MaR_080107 PPF" xfId="60"/>
    <cellStyle name="_No_18809-8-14A (příloha) Profesa MaR" xfId="61"/>
    <cellStyle name="_No_SO_01_Elektroinstalace_slaboproud_-_kab_trasy" xfId="62"/>
    <cellStyle name="_No_SO_01_Elektroinstalace_slaboproud_evak_rozhlas" xfId="63"/>
    <cellStyle name="_No_SO_01_Elektroinstalace_slaboproud_sestersky" xfId="64"/>
    <cellStyle name="_No_SO_09_Příprava_pro_napoj_optických_kabelů_-_výkaz_výměr" xfId="65"/>
    <cellStyle name="_Np_00110a" xfId="66"/>
    <cellStyle name="_Np_00118a" xfId="67"/>
    <cellStyle name="_Np_00159" xfId="68"/>
    <cellStyle name="_Np_00164a" xfId="69"/>
    <cellStyle name="_NXXXXX-Johnson Controls -vzor cen pro SK, EZS, EPS" xfId="70"/>
    <cellStyle name="_OC_Jatecni_Teplice1_1" xfId="71"/>
    <cellStyle name="_ON_200_07_V3_MaR_080108 PPF" xfId="72"/>
    <cellStyle name="_PERSONAL" xfId="73"/>
    <cellStyle name="_PERSONAL_05 MaR_vypl" xfId="74"/>
    <cellStyle name="_PERSONAL_06030420_PSTyrsovaMelnik_UZSVMMelnik" xfId="75"/>
    <cellStyle name="_PERSONAL_1" xfId="76"/>
    <cellStyle name="_PERSONAL_1_05 MaR_vypl" xfId="77"/>
    <cellStyle name="_PERSONAL_1_06030420_PSTyrsovaMelnik_UZSVMMelnik" xfId="78"/>
    <cellStyle name="_PERSONAL_1_261_XXX_SO 02 - serv admin budova_MaR" xfId="79"/>
    <cellStyle name="_PERSONAL_1_CU51J_S" xfId="80"/>
    <cellStyle name="_PERSONAL_1_MountfieldNabídkaHWaSW" xfId="81"/>
    <cellStyle name="_PERSONAL_1_MountfieldNabídkaHWaSW_05 MaR_vypl" xfId="82"/>
    <cellStyle name="_PERSONAL_1_MountfieldNabídkaHWaSW_06030420_PSTyrsovaMelnik_UZSVMMelnik" xfId="83"/>
    <cellStyle name="_PERSONAL_1_MountfieldNabídkaHWaSW_CU51J_S" xfId="84"/>
    <cellStyle name="_PERSONAL_1_MountfieldNabídkaHWaSW_MV_Davle_DT5_1" xfId="85"/>
    <cellStyle name="_PERSONAL_1_MountfieldNabídkaHWaSW_MV_Davle_DT5_2" xfId="86"/>
    <cellStyle name="_PERSONAL_1_MountfieldNabídkaHWaSW_No_18809-8-14A (příloha) Profesa MaR" xfId="87"/>
    <cellStyle name="_PERSONAL_1_MountfieldNabídkaHWaSW_Revitalizace_zam_Litomysl_1" xfId="88"/>
    <cellStyle name="_PERSONAL_1_MountfieldNabídkaHWaSW_rozpočet&quot;A&quot;" xfId="89"/>
    <cellStyle name="_PERSONAL_1_MountfieldNabídkaHWaSW_Vizovice_NebuzSO01_1" xfId="90"/>
    <cellStyle name="_PERSONAL_1_MountfieldNabídkaHWaSW_Vizovice_NebuzSO01_1_1" xfId="91"/>
    <cellStyle name="_PERSONAL_1_MV_Davle_DT5_1" xfId="92"/>
    <cellStyle name="_PERSONAL_1_MV_Davle_DT5_2" xfId="93"/>
    <cellStyle name="_PERSONAL_1_N0359_09 - ALUDEC Benátky_TECONT m" xfId="94"/>
    <cellStyle name="_PERSONAL_1_N0549_08m" xfId="95"/>
    <cellStyle name="_PERSONAL_1_N0549_08m_05 MaR_vypl" xfId="96"/>
    <cellStyle name="_PERSONAL_1_N0549_08m_CU51J_S" xfId="97"/>
    <cellStyle name="_PERSONAL_1_N0549_08m_MV_Davle_DT5_1" xfId="98"/>
    <cellStyle name="_PERSONAL_1_N0549_08m_MV_Davle_DT5_2" xfId="99"/>
    <cellStyle name="_PERSONAL_1_N0549_08m_No_18809-8-14A (příloha) Profesa MaR" xfId="100"/>
    <cellStyle name="_PERSONAL_1_N0549_08m_Revitalizace_zam_Litomysl_1" xfId="101"/>
    <cellStyle name="_PERSONAL_1_N0549_08m_rozpočet&quot;A&quot;" xfId="102"/>
    <cellStyle name="_PERSONAL_1_N0549_08m_Vizovice_NebuzSO01_1" xfId="103"/>
    <cellStyle name="_PERSONAL_1_N0549_08m_Vizovice_NebuzSO01_1_1" xfId="104"/>
    <cellStyle name="_PERSONAL_1_No_18809-8-14A (příloha) Profesa MaR" xfId="105"/>
    <cellStyle name="_PERSONAL_1_Revitalizace_zam_Litomysl_1" xfId="106"/>
    <cellStyle name="_PERSONAL_1_rozpočet&quot;A&quot;" xfId="107"/>
    <cellStyle name="_PERSONAL_1_Vizovice_NebuzSO01_1" xfId="108"/>
    <cellStyle name="_PERSONAL_1_Vizovice_NebuzSO01_1_1" xfId="109"/>
    <cellStyle name="_PERSONAL_261_XXX_SO 02 - serv admin budova_MaR" xfId="110"/>
    <cellStyle name="_PERSONAL_CU51J_S" xfId="111"/>
    <cellStyle name="_PERSONAL_MV_Davle_DT5_1" xfId="112"/>
    <cellStyle name="_PERSONAL_MV_Davle_DT5_2" xfId="113"/>
    <cellStyle name="_PERSONAL_N0359_09 - ALUDEC Benátky_TECONT m" xfId="114"/>
    <cellStyle name="_PERSONAL_N0549_08m" xfId="115"/>
    <cellStyle name="_PERSONAL_N0549_08m_05 MaR_vypl" xfId="116"/>
    <cellStyle name="_PERSONAL_N0549_08m_CU51J_S" xfId="117"/>
    <cellStyle name="_PERSONAL_N0549_08m_MV_Davle_DT5_1" xfId="118"/>
    <cellStyle name="_PERSONAL_N0549_08m_MV_Davle_DT5_2" xfId="119"/>
    <cellStyle name="_PERSONAL_N0549_08m_No_18809-8-14A (příloha) Profesa MaR" xfId="120"/>
    <cellStyle name="_PERSONAL_N0549_08m_Revitalizace_zam_Litomysl_1" xfId="121"/>
    <cellStyle name="_PERSONAL_N0549_08m_rozpočet&quot;A&quot;" xfId="122"/>
    <cellStyle name="_PERSONAL_N0549_08m_Vizovice_NebuzSO01_1" xfId="123"/>
    <cellStyle name="_PERSONAL_N0549_08m_Vizovice_NebuzSO01_1_1" xfId="124"/>
    <cellStyle name="_PERSONAL_No_18809-8-14A (příloha) Profesa MaR" xfId="125"/>
    <cellStyle name="_PERSONAL_Revitalizace_zam_Litomysl_1" xfId="126"/>
    <cellStyle name="_PERSONAL_rozpočet&quot;A&quot;" xfId="127"/>
    <cellStyle name="_PERSONAL_Vizovice_NebuzSO01_1" xfId="128"/>
    <cellStyle name="_PERSONAL_Vizovice_NebuzSO01_1_1" xfId="129"/>
    <cellStyle name="_PŘ  hotel radl 709 je" xfId="130"/>
    <cellStyle name="_PS_M_93_02_slaboproud" xfId="131"/>
    <cellStyle name="_PS_M_93_02_slaboproud_VS-VV_D0500_KaZP_090410-boq" xfId="132"/>
    <cellStyle name="_RADLICKA_tendr_070920" xfId="133"/>
    <cellStyle name="_Rakos_DS_VelMez-1" xfId="134"/>
    <cellStyle name="_roz  hotel radl 709 (3) MD NAB" xfId="135"/>
    <cellStyle name="_rozpočet&quot;A&quot;" xfId="136"/>
    <cellStyle name="_rozpočetSO 01" xfId="137"/>
    <cellStyle name="_SE_MaR_spec_TECONT" xfId="138"/>
    <cellStyle name="_SE_výkaz výměr_TECONT" xfId="139"/>
    <cellStyle name="_SO 01 Elektroinstalace slaboproud - výkaz výměr" xfId="140"/>
    <cellStyle name="_SO_01_Elektroinstalace_silnoproud_-_výkaz_výměr" xfId="141"/>
    <cellStyle name="_SO_06_Veřejné_osvětlení_-_výkaz_výměr" xfId="142"/>
    <cellStyle name="_SO_07_Přípojka_NN_-_výkaz_výměr" xfId="143"/>
    <cellStyle name="_SO002_3_E91_SK" xfId="144"/>
    <cellStyle name="_Spálená-DPS-M+R-spec" xfId="145"/>
    <cellStyle name="_stav" xfId="146"/>
    <cellStyle name="_Summary bill of rates COOLINGL" xfId="147"/>
    <cellStyle name="_Summary bill of rates COOLINGL_05 MaR_vypl" xfId="148"/>
    <cellStyle name="_Summary bill of rates COOLINGL_1" xfId="149"/>
    <cellStyle name="_Summary bill of rates COOLINGL_1_VS-VV_D0500_KaZP_090410-boq" xfId="150"/>
    <cellStyle name="_Summary bill of rates COOLINGL_2" xfId="151"/>
    <cellStyle name="_Summary bill of rates COOLINGL_2_VS-VV_D0500_KaZP_090410-boq" xfId="152"/>
    <cellStyle name="_Summary bill of rates COOLINGL_3" xfId="153"/>
    <cellStyle name="_Summary bill of rates COOLINGL_3_VS-VV_D0500_KaZP_090410-boq" xfId="154"/>
    <cellStyle name="_Summary bill of rates COOLINGL_No_18809-8-14A (příloha) Profesa MaR" xfId="155"/>
    <cellStyle name="_Summary bill of rates COOLINGL_Vizovice_NebuzSO01_1_1" xfId="156"/>
    <cellStyle name="_Summary bill of rates COOLINGL_VS-VV_D0500_KaZP_090410-boq" xfId="157"/>
    <cellStyle name="_Summary bill of rates VENTILATIONL" xfId="158"/>
    <cellStyle name="_Summary bill of rates VENTILATIONL_05 MaR_vypl" xfId="159"/>
    <cellStyle name="_Summary bill of rates VENTILATIONL_1" xfId="160"/>
    <cellStyle name="_Summary bill of rates VENTILATIONL_1_VS-VV_D0500_KaZP_090410-boq" xfId="161"/>
    <cellStyle name="_Summary bill of rates VENTILATIONL_2" xfId="162"/>
    <cellStyle name="_Summary bill of rates VENTILATIONL_2_VS-VV_D0500_KaZP_090410-boq" xfId="163"/>
    <cellStyle name="_Summary bill of rates VENTILATIONL_3" xfId="164"/>
    <cellStyle name="_Summary bill of rates VENTILATIONL_3_VS-VV_D0500_KaZP_090410-boq" xfId="165"/>
    <cellStyle name="_Summary bill of rates VENTILATIONL_No_18809-8-14A (příloha) Profesa MaR" xfId="166"/>
    <cellStyle name="_Summary bill of rates VENTILATIONL_Vizovice_NebuzSO01_1_1" xfId="167"/>
    <cellStyle name="_Summary bill of rates VENTILATIONL_VS-VV_D0500_KaZP_090410-boq" xfId="168"/>
    <cellStyle name="_Technická specifikace VFN-A6-KARIM" xfId="169"/>
    <cellStyle name="_VilaDomyKobylisy VýkazVýměr090424" xfId="170"/>
    <cellStyle name="_Vizovice_NebuzSO01_1_1" xfId="171"/>
    <cellStyle name="_VV_Jizdarna_Litomysl_MaR" xfId="172"/>
    <cellStyle name="_VV_Pivovar_Litomysl_MaR" xfId="173"/>
    <cellStyle name="_Vzor NKC xxx_08_V1 (EUR) silnoproud, slaboproud 090106" xfId="174"/>
    <cellStyle name="_Vzor ON  060101" xfId="175"/>
    <cellStyle name="_Vzor_JN_maloobjemové_ NKC xxx_06_V1 MaR 060206" xfId="176"/>
    <cellStyle name="_Z_00159A" xfId="177"/>
    <cellStyle name="_ZU ROMA oceněný_UT_DPS" xfId="178"/>
    <cellStyle name="=C:\WINDOWS\SYSTEM32\COMMAND.COM" xfId="179"/>
    <cellStyle name="•W_laroux" xfId="180"/>
    <cellStyle name="0,0&#13;&#10;NA&#13;&#10;" xfId="181"/>
    <cellStyle name="1" xfId="182"/>
    <cellStyle name="1 000 Kč_~4285817" xfId="183"/>
    <cellStyle name="1 2" xfId="184"/>
    <cellStyle name="1 3" xfId="185"/>
    <cellStyle name="20 % – Zvýraznění1" xfId="186"/>
    <cellStyle name="20 % – Zvýraznění1 2" xfId="187"/>
    <cellStyle name="20 % – Zvýraznění1 2 2" xfId="188"/>
    <cellStyle name="20 % – Zvýraznění1 3" xfId="189"/>
    <cellStyle name="20 % – Zvýraznění1 3 2" xfId="190"/>
    <cellStyle name="20 % – Zvýraznění1 4" xfId="191"/>
    <cellStyle name="20 % – Zvýraznění1 4 2" xfId="192"/>
    <cellStyle name="20 % – Zvýraznění1 5" xfId="193"/>
    <cellStyle name="20 % – Zvýraznění2" xfId="194"/>
    <cellStyle name="20 % – Zvýraznění2 2" xfId="195"/>
    <cellStyle name="20 % – Zvýraznění2 2 2" xfId="196"/>
    <cellStyle name="20 % – Zvýraznění2 3" xfId="197"/>
    <cellStyle name="20 % – Zvýraznění2 3 2" xfId="198"/>
    <cellStyle name="20 % – Zvýraznění2 4" xfId="199"/>
    <cellStyle name="20 % – Zvýraznění2 4 2" xfId="200"/>
    <cellStyle name="20 % – Zvýraznění2 5" xfId="201"/>
    <cellStyle name="20 % – Zvýraznění3" xfId="202"/>
    <cellStyle name="20 % – Zvýraznění3 2" xfId="203"/>
    <cellStyle name="20 % – Zvýraznění3 2 2" xfId="204"/>
    <cellStyle name="20 % – Zvýraznění3 3" xfId="205"/>
    <cellStyle name="20 % – Zvýraznění3 3 2" xfId="206"/>
    <cellStyle name="20 % – Zvýraznění3 4" xfId="207"/>
    <cellStyle name="20 % – Zvýraznění3 4 2" xfId="208"/>
    <cellStyle name="20 % – Zvýraznění3 5" xfId="209"/>
    <cellStyle name="20 % – Zvýraznění4" xfId="210"/>
    <cellStyle name="20 % – Zvýraznění4 2" xfId="211"/>
    <cellStyle name="20 % – Zvýraznění4 2 2" xfId="212"/>
    <cellStyle name="20 % – Zvýraznění4 3" xfId="213"/>
    <cellStyle name="20 % – Zvýraznění4 3 2" xfId="214"/>
    <cellStyle name="20 % – Zvýraznění4 4" xfId="215"/>
    <cellStyle name="20 % – Zvýraznění4 4 2" xfId="216"/>
    <cellStyle name="20 % – Zvýraznění4 5" xfId="217"/>
    <cellStyle name="20 % – Zvýraznění5" xfId="218"/>
    <cellStyle name="20 % – Zvýraznění5 2" xfId="219"/>
    <cellStyle name="20 % – Zvýraznění5 2 2" xfId="220"/>
    <cellStyle name="20 % – Zvýraznění5 3" xfId="221"/>
    <cellStyle name="20 % – Zvýraznění5 3 2" xfId="222"/>
    <cellStyle name="20 % – Zvýraznění5 4" xfId="223"/>
    <cellStyle name="20 % – Zvýraznění5 4 2" xfId="224"/>
    <cellStyle name="20 % – Zvýraznění5 5" xfId="225"/>
    <cellStyle name="20 % – Zvýraznění6" xfId="226"/>
    <cellStyle name="20 % – Zvýraznění6 2" xfId="227"/>
    <cellStyle name="20 % – Zvýraznění6 2 2" xfId="228"/>
    <cellStyle name="20 % – Zvýraznění6 3" xfId="229"/>
    <cellStyle name="20 % – Zvýraznění6 3 2" xfId="230"/>
    <cellStyle name="20 % – Zvýraznění6 4" xfId="231"/>
    <cellStyle name="20 % – Zvýraznění6 4 2" xfId="232"/>
    <cellStyle name="20 % – Zvýraznění6 5" xfId="233"/>
    <cellStyle name="20 % - zvýraznenie1" xfId="234"/>
    <cellStyle name="20 % - zvýraznenie2" xfId="235"/>
    <cellStyle name="20 % - zvýraznenie3" xfId="236"/>
    <cellStyle name="20 % - zvýraznenie4" xfId="237"/>
    <cellStyle name="20 % - zvýraznenie5" xfId="238"/>
    <cellStyle name="20 % - zvýraznenie6" xfId="239"/>
    <cellStyle name="20% - Accent1" xfId="240"/>
    <cellStyle name="20% - Accent2" xfId="241"/>
    <cellStyle name="20% - Accent3" xfId="242"/>
    <cellStyle name="20% - Accent4" xfId="243"/>
    <cellStyle name="20% - Accent5" xfId="244"/>
    <cellStyle name="20% - Accent6" xfId="245"/>
    <cellStyle name="40 % – Zvýraznění1" xfId="246"/>
    <cellStyle name="40 % – Zvýraznění1 2" xfId="247"/>
    <cellStyle name="40 % – Zvýraznění1 2 2" xfId="248"/>
    <cellStyle name="40 % – Zvýraznění1 3" xfId="249"/>
    <cellStyle name="40 % – Zvýraznění1 3 2" xfId="250"/>
    <cellStyle name="40 % – Zvýraznění1 4" xfId="251"/>
    <cellStyle name="40 % – Zvýraznění1 4 2" xfId="252"/>
    <cellStyle name="40 % – Zvýraznění1 5" xfId="253"/>
    <cellStyle name="40 % – Zvýraznění2" xfId="254"/>
    <cellStyle name="40 % – Zvýraznění2 2" xfId="255"/>
    <cellStyle name="40 % – Zvýraznění2 2 2" xfId="256"/>
    <cellStyle name="40 % – Zvýraznění2 3" xfId="257"/>
    <cellStyle name="40 % – Zvýraznění2 3 2" xfId="258"/>
    <cellStyle name="40 % – Zvýraznění2 4" xfId="259"/>
    <cellStyle name="40 % – Zvýraznění2 4 2" xfId="260"/>
    <cellStyle name="40 % – Zvýraznění2 5" xfId="261"/>
    <cellStyle name="40 % – Zvýraznění3" xfId="262"/>
    <cellStyle name="40 % – Zvýraznění3 2" xfId="263"/>
    <cellStyle name="40 % – Zvýraznění3 2 2" xfId="264"/>
    <cellStyle name="40 % – Zvýraznění3 3" xfId="265"/>
    <cellStyle name="40 % – Zvýraznění3 3 2" xfId="266"/>
    <cellStyle name="40 % – Zvýraznění3 4" xfId="267"/>
    <cellStyle name="40 % – Zvýraznění3 4 2" xfId="268"/>
    <cellStyle name="40 % – Zvýraznění3 5" xfId="269"/>
    <cellStyle name="40 % – Zvýraznění4" xfId="270"/>
    <cellStyle name="40 % – Zvýraznění4 2" xfId="271"/>
    <cellStyle name="40 % – Zvýraznění4 2 2" xfId="272"/>
    <cellStyle name="40 % – Zvýraznění4 3" xfId="273"/>
    <cellStyle name="40 % – Zvýraznění4 3 2" xfId="274"/>
    <cellStyle name="40 % – Zvýraznění4 4" xfId="275"/>
    <cellStyle name="40 % – Zvýraznění4 4 2" xfId="276"/>
    <cellStyle name="40 % – Zvýraznění4 5" xfId="277"/>
    <cellStyle name="40 % – Zvýraznění5" xfId="278"/>
    <cellStyle name="40 % – Zvýraznění5 2" xfId="279"/>
    <cellStyle name="40 % – Zvýraznění5 2 2" xfId="280"/>
    <cellStyle name="40 % – Zvýraznění5 3" xfId="281"/>
    <cellStyle name="40 % – Zvýraznění5 3 2" xfId="282"/>
    <cellStyle name="40 % – Zvýraznění5 4" xfId="283"/>
    <cellStyle name="40 % – Zvýraznění5 4 2" xfId="284"/>
    <cellStyle name="40 % – Zvýraznění5 5" xfId="285"/>
    <cellStyle name="40 % – Zvýraznění6" xfId="286"/>
    <cellStyle name="40 % – Zvýraznění6 2" xfId="287"/>
    <cellStyle name="40 % – Zvýraznění6 2 2" xfId="288"/>
    <cellStyle name="40 % – Zvýraznění6 3" xfId="289"/>
    <cellStyle name="40 % – Zvýraznění6 3 2" xfId="290"/>
    <cellStyle name="40 % – Zvýraznění6 4" xfId="291"/>
    <cellStyle name="40 % – Zvýraznění6 4 2" xfId="292"/>
    <cellStyle name="40 % – Zvýraznění6 5" xfId="293"/>
    <cellStyle name="40 % - zvýraznenie1" xfId="294"/>
    <cellStyle name="40 % - zvýraznenie2" xfId="295"/>
    <cellStyle name="40 % - zvýraznenie3" xfId="296"/>
    <cellStyle name="40 % - zvýraznenie4" xfId="297"/>
    <cellStyle name="40 % - zvýraznenie5" xfId="298"/>
    <cellStyle name="40 % - zvýraznenie6" xfId="299"/>
    <cellStyle name="40% - Accent1" xfId="300"/>
    <cellStyle name="40% - Accent2" xfId="301"/>
    <cellStyle name="40% - Accent3" xfId="302"/>
    <cellStyle name="40% - Accent4" xfId="303"/>
    <cellStyle name="40% - Accent5" xfId="304"/>
    <cellStyle name="40% - Accent6" xfId="305"/>
    <cellStyle name="5" xfId="306"/>
    <cellStyle name="5 10" xfId="307"/>
    <cellStyle name="5 10 2" xfId="308"/>
    <cellStyle name="5 11" xfId="309"/>
    <cellStyle name="5 11 2" xfId="310"/>
    <cellStyle name="5 12" xfId="311"/>
    <cellStyle name="5 12 2" xfId="312"/>
    <cellStyle name="5 13" xfId="313"/>
    <cellStyle name="5 13 2" xfId="314"/>
    <cellStyle name="5 14" xfId="315"/>
    <cellStyle name="5 14 2" xfId="316"/>
    <cellStyle name="5 15" xfId="317"/>
    <cellStyle name="5 15 2" xfId="318"/>
    <cellStyle name="5 16" xfId="319"/>
    <cellStyle name="5 16 2" xfId="320"/>
    <cellStyle name="5 17" xfId="321"/>
    <cellStyle name="5 17 2" xfId="322"/>
    <cellStyle name="5 18" xfId="323"/>
    <cellStyle name="5 18 2" xfId="324"/>
    <cellStyle name="5 19" xfId="325"/>
    <cellStyle name="5 19 2" xfId="326"/>
    <cellStyle name="5 2" xfId="327"/>
    <cellStyle name="5 2 2" xfId="328"/>
    <cellStyle name="5 20" xfId="329"/>
    <cellStyle name="5 20 2" xfId="330"/>
    <cellStyle name="5 21" xfId="331"/>
    <cellStyle name="5 21 2" xfId="332"/>
    <cellStyle name="5 22" xfId="333"/>
    <cellStyle name="5 22 2" xfId="334"/>
    <cellStyle name="5 23" xfId="335"/>
    <cellStyle name="5 23 2" xfId="336"/>
    <cellStyle name="5 24" xfId="337"/>
    <cellStyle name="5 24 2" xfId="338"/>
    <cellStyle name="5 25" xfId="339"/>
    <cellStyle name="5 25 2" xfId="340"/>
    <cellStyle name="5 26" xfId="341"/>
    <cellStyle name="5 26 2" xfId="342"/>
    <cellStyle name="5 27" xfId="343"/>
    <cellStyle name="5 27 2" xfId="344"/>
    <cellStyle name="5 28" xfId="345"/>
    <cellStyle name="5 28 2" xfId="346"/>
    <cellStyle name="5 29" xfId="347"/>
    <cellStyle name="5 29 2" xfId="348"/>
    <cellStyle name="5 3" xfId="349"/>
    <cellStyle name="5 3 2" xfId="350"/>
    <cellStyle name="5 30" xfId="351"/>
    <cellStyle name="5 30 2" xfId="352"/>
    <cellStyle name="5 31" xfId="353"/>
    <cellStyle name="5 31 2" xfId="354"/>
    <cellStyle name="5 32" xfId="355"/>
    <cellStyle name="5 32 2" xfId="356"/>
    <cellStyle name="5 33" xfId="357"/>
    <cellStyle name="5 33 2" xfId="358"/>
    <cellStyle name="5 34" xfId="359"/>
    <cellStyle name="5 34 2" xfId="360"/>
    <cellStyle name="5 35" xfId="361"/>
    <cellStyle name="5 35 2" xfId="362"/>
    <cellStyle name="5 36" xfId="363"/>
    <cellStyle name="5 36 2" xfId="364"/>
    <cellStyle name="5 37" xfId="365"/>
    <cellStyle name="5 37 2" xfId="366"/>
    <cellStyle name="5 38" xfId="367"/>
    <cellStyle name="5 38 2" xfId="368"/>
    <cellStyle name="5 39" xfId="369"/>
    <cellStyle name="5 39 2" xfId="370"/>
    <cellStyle name="5 4" xfId="371"/>
    <cellStyle name="5 4 2" xfId="372"/>
    <cellStyle name="5 40" xfId="373"/>
    <cellStyle name="5 41" xfId="374"/>
    <cellStyle name="5 5" xfId="375"/>
    <cellStyle name="5 5 2" xfId="376"/>
    <cellStyle name="5 6" xfId="377"/>
    <cellStyle name="5 6 2" xfId="378"/>
    <cellStyle name="5 7" xfId="379"/>
    <cellStyle name="5 7 2" xfId="380"/>
    <cellStyle name="5 8" xfId="381"/>
    <cellStyle name="5 8 2" xfId="382"/>
    <cellStyle name="5 9" xfId="383"/>
    <cellStyle name="5 9 2" xfId="384"/>
    <cellStyle name="60 % – Zvýraznění1" xfId="385"/>
    <cellStyle name="60 % – Zvýraznění1 2" xfId="386"/>
    <cellStyle name="60 % – Zvýraznění1 3" xfId="387"/>
    <cellStyle name="60 % – Zvýraznění1 4" xfId="388"/>
    <cellStyle name="60 % – Zvýraznění2" xfId="389"/>
    <cellStyle name="60 % – Zvýraznění2 2" xfId="390"/>
    <cellStyle name="60 % – Zvýraznění2 3" xfId="391"/>
    <cellStyle name="60 % – Zvýraznění2 4" xfId="392"/>
    <cellStyle name="60 % – Zvýraznění3" xfId="393"/>
    <cellStyle name="60 % – Zvýraznění3 2" xfId="394"/>
    <cellStyle name="60 % – Zvýraznění3 3" xfId="395"/>
    <cellStyle name="60 % – Zvýraznění3 4" xfId="396"/>
    <cellStyle name="60 % – Zvýraznění4" xfId="397"/>
    <cellStyle name="60 % – Zvýraznění4 2" xfId="398"/>
    <cellStyle name="60 % – Zvýraznění4 3" xfId="399"/>
    <cellStyle name="60 % – Zvýraznění4 4" xfId="400"/>
    <cellStyle name="60 % – Zvýraznění5" xfId="401"/>
    <cellStyle name="60 % – Zvýraznění5 2" xfId="402"/>
    <cellStyle name="60 % – Zvýraznění5 3" xfId="403"/>
    <cellStyle name="60 % – Zvýraznění5 4" xfId="404"/>
    <cellStyle name="60 % – Zvýraznění6" xfId="405"/>
    <cellStyle name="60 % – Zvýraznění6 2" xfId="406"/>
    <cellStyle name="60 % – Zvýraznění6 3" xfId="407"/>
    <cellStyle name="60 % – Zvýraznění6 4" xfId="408"/>
    <cellStyle name="60 % - zvýraznenie1" xfId="409"/>
    <cellStyle name="60 % - zvýraznenie2" xfId="410"/>
    <cellStyle name="60 % - zvýraznenie3" xfId="411"/>
    <cellStyle name="60 % - zvýraznenie4" xfId="412"/>
    <cellStyle name="60 % - zvýraznenie5" xfId="413"/>
    <cellStyle name="60 % - zvýraznenie6" xfId="414"/>
    <cellStyle name="60% - Accent1" xfId="415"/>
    <cellStyle name="60% - Accent2" xfId="416"/>
    <cellStyle name="60% - Accent3" xfId="417"/>
    <cellStyle name="60% - Accent4" xfId="418"/>
    <cellStyle name="60% - Accent5" xfId="419"/>
    <cellStyle name="60% - Accent6" xfId="420"/>
    <cellStyle name="Äåíåæíûé [0]_PERSONAL" xfId="421"/>
    <cellStyle name="Äåíåæíûé_PERSONAL" xfId="422"/>
    <cellStyle name="Accent1" xfId="423"/>
    <cellStyle name="Accent1 - 20%" xfId="424"/>
    <cellStyle name="Accent1 - 40%" xfId="425"/>
    <cellStyle name="Accent1 - 60%" xfId="426"/>
    <cellStyle name="Accent1_05 MaR_vypl" xfId="427"/>
    <cellStyle name="Accent2" xfId="428"/>
    <cellStyle name="Accent2 - 20%" xfId="429"/>
    <cellStyle name="Accent2 - 40%" xfId="430"/>
    <cellStyle name="Accent2 - 60%" xfId="431"/>
    <cellStyle name="Accent2_05 MaR_vypl" xfId="432"/>
    <cellStyle name="Accent3" xfId="433"/>
    <cellStyle name="Accent3 - 20%" xfId="434"/>
    <cellStyle name="Accent3 - 40%" xfId="435"/>
    <cellStyle name="Accent3 - 60%" xfId="436"/>
    <cellStyle name="Accent3_05 MaR_vypl" xfId="437"/>
    <cellStyle name="Accent4" xfId="438"/>
    <cellStyle name="Accent4 - 20%" xfId="439"/>
    <cellStyle name="Accent4 - 40%" xfId="440"/>
    <cellStyle name="Accent4 - 60%" xfId="441"/>
    <cellStyle name="Accent4_05 MaR_vypl" xfId="442"/>
    <cellStyle name="Accent5" xfId="443"/>
    <cellStyle name="Accent5 - 20%" xfId="444"/>
    <cellStyle name="Accent5 - 40%" xfId="445"/>
    <cellStyle name="Accent5 - 60%" xfId="446"/>
    <cellStyle name="Accent5_05 MaR_vypl" xfId="447"/>
    <cellStyle name="Accent6" xfId="448"/>
    <cellStyle name="Accent6 - 20%" xfId="449"/>
    <cellStyle name="Accent6 - 40%" xfId="450"/>
    <cellStyle name="Accent6 - 60%" xfId="451"/>
    <cellStyle name="Accent6_05 MaR_vypl" xfId="452"/>
    <cellStyle name="ÅëÈ­ [0]_laroux" xfId="453"/>
    <cellStyle name="ÅëÈ­_laroux" xfId="454"/>
    <cellStyle name="ÄÞ¸¶ [0]_laroux" xfId="455"/>
    <cellStyle name="ÄÞ¸¶_laroux" xfId="456"/>
    <cellStyle name="Bad" xfId="457"/>
    <cellStyle name="balicek" xfId="458"/>
    <cellStyle name="Besuchter Hyperlink" xfId="459"/>
    <cellStyle name="bezčárky_" xfId="460"/>
    <cellStyle name="blok_cen" xfId="461"/>
    <cellStyle name="blokcen" xfId="462"/>
    <cellStyle name="Body" xfId="463"/>
    <cellStyle name="Bold 11" xfId="464"/>
    <cellStyle name="Border" xfId="465"/>
    <cellStyle name="Ç¥ÁØ_ÀÎÀç°³¹ß¿ø" xfId="466"/>
    <cellStyle name="Calc Currency (0)" xfId="467"/>
    <cellStyle name="Calc Currency (2)" xfId="468"/>
    <cellStyle name="Calc Percent (0)" xfId="469"/>
    <cellStyle name="Calc Percent (1)" xfId="470"/>
    <cellStyle name="Calc Percent (2)" xfId="471"/>
    <cellStyle name="Calc Units (0)" xfId="472"/>
    <cellStyle name="Calc Units (1)" xfId="473"/>
    <cellStyle name="Calc Units (2)" xfId="474"/>
    <cellStyle name="Calculation" xfId="475"/>
    <cellStyle name="Celkem" xfId="476"/>
    <cellStyle name="Celkem 2" xfId="477"/>
    <cellStyle name="Celkem 3" xfId="478"/>
    <cellStyle name="Celkem 4" xfId="479"/>
    <cellStyle name="cena" xfId="480"/>
    <cellStyle name="cena celkem" xfId="481"/>
    <cellStyle name="cena součet" xfId="482"/>
    <cellStyle name="cena_Výkaz výměr - jen elektroinstalace" xfId="483"/>
    <cellStyle name="CenaJednPolozky" xfId="484"/>
    <cellStyle name="CenaPolozkyCelk" xfId="485"/>
    <cellStyle name="CenaPolozkyHZSCelk" xfId="486"/>
    <cellStyle name="ceník" xfId="487"/>
    <cellStyle name="CisloOddilu" xfId="488"/>
    <cellStyle name="CisloPolozky" xfId="489"/>
    <cellStyle name="CisloSpecif" xfId="490"/>
    <cellStyle name="ColStyle1" xfId="491"/>
    <cellStyle name="ColStyle1 10" xfId="492"/>
    <cellStyle name="ColStyle1 11" xfId="493"/>
    <cellStyle name="ColStyle1 12" xfId="494"/>
    <cellStyle name="ColStyle1 13" xfId="495"/>
    <cellStyle name="ColStyle1 14" xfId="496"/>
    <cellStyle name="ColStyle1 15" xfId="497"/>
    <cellStyle name="ColStyle1 16" xfId="498"/>
    <cellStyle name="ColStyle1 17" xfId="499"/>
    <cellStyle name="ColStyle1 18" xfId="500"/>
    <cellStyle name="ColStyle1 19" xfId="501"/>
    <cellStyle name="ColStyle1 2" xfId="502"/>
    <cellStyle name="ColStyle1 3" xfId="503"/>
    <cellStyle name="ColStyle1 4" xfId="504"/>
    <cellStyle name="ColStyle1 5" xfId="505"/>
    <cellStyle name="ColStyle1 6" xfId="506"/>
    <cellStyle name="ColStyle1 7" xfId="507"/>
    <cellStyle name="ColStyle1 8" xfId="508"/>
    <cellStyle name="ColStyle1 9" xfId="509"/>
    <cellStyle name="ColStyle1_05 MaR" xfId="510"/>
    <cellStyle name="ColStyle10" xfId="511"/>
    <cellStyle name="ColStyle10 10" xfId="512"/>
    <cellStyle name="ColStyle10 11" xfId="513"/>
    <cellStyle name="ColStyle10 12" xfId="514"/>
    <cellStyle name="ColStyle10 13" xfId="515"/>
    <cellStyle name="ColStyle10 14" xfId="516"/>
    <cellStyle name="ColStyle10 15" xfId="517"/>
    <cellStyle name="ColStyle10 16" xfId="518"/>
    <cellStyle name="ColStyle10 17" xfId="519"/>
    <cellStyle name="ColStyle10 18" xfId="520"/>
    <cellStyle name="ColStyle10 19" xfId="521"/>
    <cellStyle name="ColStyle10 2" xfId="522"/>
    <cellStyle name="ColStyle10 20" xfId="523"/>
    <cellStyle name="ColStyle10 21" xfId="524"/>
    <cellStyle name="ColStyle10 22" xfId="525"/>
    <cellStyle name="ColStyle10 23" xfId="526"/>
    <cellStyle name="ColStyle10 24" xfId="527"/>
    <cellStyle name="ColStyle10 25" xfId="528"/>
    <cellStyle name="ColStyle10 26" xfId="529"/>
    <cellStyle name="ColStyle10 27" xfId="530"/>
    <cellStyle name="ColStyle10 28" xfId="531"/>
    <cellStyle name="ColStyle10 29" xfId="532"/>
    <cellStyle name="ColStyle10 3" xfId="533"/>
    <cellStyle name="ColStyle10 30" xfId="534"/>
    <cellStyle name="ColStyle10 31" xfId="535"/>
    <cellStyle name="ColStyle10 32" xfId="536"/>
    <cellStyle name="ColStyle10 33" xfId="537"/>
    <cellStyle name="ColStyle10 34" xfId="538"/>
    <cellStyle name="ColStyle10 35" xfId="539"/>
    <cellStyle name="ColStyle10 36" xfId="540"/>
    <cellStyle name="ColStyle10 37" xfId="541"/>
    <cellStyle name="ColStyle10 38" xfId="542"/>
    <cellStyle name="ColStyle10 39" xfId="543"/>
    <cellStyle name="ColStyle10 4" xfId="544"/>
    <cellStyle name="ColStyle10 40" xfId="545"/>
    <cellStyle name="ColStyle10 41" xfId="546"/>
    <cellStyle name="ColStyle10 42" xfId="547"/>
    <cellStyle name="ColStyle10 43" xfId="548"/>
    <cellStyle name="ColStyle10 44" xfId="549"/>
    <cellStyle name="ColStyle10 45" xfId="550"/>
    <cellStyle name="ColStyle10 46" xfId="551"/>
    <cellStyle name="ColStyle10 47" xfId="552"/>
    <cellStyle name="ColStyle10 48" xfId="553"/>
    <cellStyle name="ColStyle10 49" xfId="554"/>
    <cellStyle name="ColStyle10 5" xfId="555"/>
    <cellStyle name="ColStyle10 50" xfId="556"/>
    <cellStyle name="ColStyle10 51" xfId="557"/>
    <cellStyle name="ColStyle10 52" xfId="558"/>
    <cellStyle name="ColStyle10 53" xfId="559"/>
    <cellStyle name="ColStyle10 54" xfId="560"/>
    <cellStyle name="ColStyle10 55" xfId="561"/>
    <cellStyle name="ColStyle10 56" xfId="562"/>
    <cellStyle name="ColStyle10 57" xfId="563"/>
    <cellStyle name="ColStyle10 58" xfId="564"/>
    <cellStyle name="ColStyle10 59" xfId="565"/>
    <cellStyle name="ColStyle10 6" xfId="566"/>
    <cellStyle name="ColStyle10 60" xfId="567"/>
    <cellStyle name="ColStyle10 61" xfId="568"/>
    <cellStyle name="ColStyle10 62" xfId="569"/>
    <cellStyle name="ColStyle10 63" xfId="570"/>
    <cellStyle name="ColStyle10 64" xfId="571"/>
    <cellStyle name="ColStyle10 65" xfId="572"/>
    <cellStyle name="ColStyle10 66" xfId="573"/>
    <cellStyle name="ColStyle10 67" xfId="574"/>
    <cellStyle name="ColStyle10 68" xfId="575"/>
    <cellStyle name="ColStyle10 69" xfId="576"/>
    <cellStyle name="ColStyle10 7" xfId="577"/>
    <cellStyle name="ColStyle10 70" xfId="578"/>
    <cellStyle name="ColStyle10 71" xfId="579"/>
    <cellStyle name="ColStyle10 72" xfId="580"/>
    <cellStyle name="ColStyle10 73" xfId="581"/>
    <cellStyle name="ColStyle10 74" xfId="582"/>
    <cellStyle name="ColStyle10 75" xfId="583"/>
    <cellStyle name="ColStyle10 76" xfId="584"/>
    <cellStyle name="ColStyle10 77" xfId="585"/>
    <cellStyle name="ColStyle10 78" xfId="586"/>
    <cellStyle name="ColStyle10 79" xfId="587"/>
    <cellStyle name="ColStyle10 8" xfId="588"/>
    <cellStyle name="ColStyle10 9" xfId="589"/>
    <cellStyle name="ColStyle10_Vizovice_NebuzSO01_1_1" xfId="590"/>
    <cellStyle name="ColStyle11" xfId="591"/>
    <cellStyle name="ColStyle11 10" xfId="592"/>
    <cellStyle name="ColStyle11 11" xfId="593"/>
    <cellStyle name="ColStyle11 12" xfId="594"/>
    <cellStyle name="ColStyle11 13" xfId="595"/>
    <cellStyle name="ColStyle11 14" xfId="596"/>
    <cellStyle name="ColStyle11 15" xfId="597"/>
    <cellStyle name="ColStyle11 16" xfId="598"/>
    <cellStyle name="ColStyle11 17" xfId="599"/>
    <cellStyle name="ColStyle11 18" xfId="600"/>
    <cellStyle name="ColStyle11 19" xfId="601"/>
    <cellStyle name="ColStyle11 2" xfId="602"/>
    <cellStyle name="ColStyle11 20" xfId="603"/>
    <cellStyle name="ColStyle11 21" xfId="604"/>
    <cellStyle name="ColStyle11 22" xfId="605"/>
    <cellStyle name="ColStyle11 23" xfId="606"/>
    <cellStyle name="ColStyle11 24" xfId="607"/>
    <cellStyle name="ColStyle11 25" xfId="608"/>
    <cellStyle name="ColStyle11 26" xfId="609"/>
    <cellStyle name="ColStyle11 27" xfId="610"/>
    <cellStyle name="ColStyle11 28" xfId="611"/>
    <cellStyle name="ColStyle11 29" xfId="612"/>
    <cellStyle name="ColStyle11 3" xfId="613"/>
    <cellStyle name="ColStyle11 30" xfId="614"/>
    <cellStyle name="ColStyle11 31" xfId="615"/>
    <cellStyle name="ColStyle11 32" xfId="616"/>
    <cellStyle name="ColStyle11 33" xfId="617"/>
    <cellStyle name="ColStyle11 34" xfId="618"/>
    <cellStyle name="ColStyle11 35" xfId="619"/>
    <cellStyle name="ColStyle11 36" xfId="620"/>
    <cellStyle name="ColStyle11 37" xfId="621"/>
    <cellStyle name="ColStyle11 38" xfId="622"/>
    <cellStyle name="ColStyle11 39" xfId="623"/>
    <cellStyle name="ColStyle11 4" xfId="624"/>
    <cellStyle name="ColStyle11 40" xfId="625"/>
    <cellStyle name="ColStyle11 41" xfId="626"/>
    <cellStyle name="ColStyle11 42" xfId="627"/>
    <cellStyle name="ColStyle11 43" xfId="628"/>
    <cellStyle name="ColStyle11 44" xfId="629"/>
    <cellStyle name="ColStyle11 45" xfId="630"/>
    <cellStyle name="ColStyle11 46" xfId="631"/>
    <cellStyle name="ColStyle11 47" xfId="632"/>
    <cellStyle name="ColStyle11 48" xfId="633"/>
    <cellStyle name="ColStyle11 49" xfId="634"/>
    <cellStyle name="ColStyle11 5" xfId="635"/>
    <cellStyle name="ColStyle11 50" xfId="636"/>
    <cellStyle name="ColStyle11 51" xfId="637"/>
    <cellStyle name="ColStyle11 52" xfId="638"/>
    <cellStyle name="ColStyle11 53" xfId="639"/>
    <cellStyle name="ColStyle11 54" xfId="640"/>
    <cellStyle name="ColStyle11 55" xfId="641"/>
    <cellStyle name="ColStyle11 56" xfId="642"/>
    <cellStyle name="ColStyle11 57" xfId="643"/>
    <cellStyle name="ColStyle11 58" xfId="644"/>
    <cellStyle name="ColStyle11 59" xfId="645"/>
    <cellStyle name="ColStyle11 6" xfId="646"/>
    <cellStyle name="ColStyle11 60" xfId="647"/>
    <cellStyle name="ColStyle11 61" xfId="648"/>
    <cellStyle name="ColStyle11 62" xfId="649"/>
    <cellStyle name="ColStyle11 63" xfId="650"/>
    <cellStyle name="ColStyle11 64" xfId="651"/>
    <cellStyle name="ColStyle11 65" xfId="652"/>
    <cellStyle name="ColStyle11 66" xfId="653"/>
    <cellStyle name="ColStyle11 67" xfId="654"/>
    <cellStyle name="ColStyle11 68" xfId="655"/>
    <cellStyle name="ColStyle11 69" xfId="656"/>
    <cellStyle name="ColStyle11 7" xfId="657"/>
    <cellStyle name="ColStyle11 70" xfId="658"/>
    <cellStyle name="ColStyle11 71" xfId="659"/>
    <cellStyle name="ColStyle11 72" xfId="660"/>
    <cellStyle name="ColStyle11 73" xfId="661"/>
    <cellStyle name="ColStyle11 74" xfId="662"/>
    <cellStyle name="ColStyle11 75" xfId="663"/>
    <cellStyle name="ColStyle11 76" xfId="664"/>
    <cellStyle name="ColStyle11 77" xfId="665"/>
    <cellStyle name="ColStyle11 78" xfId="666"/>
    <cellStyle name="ColStyle11 79" xfId="667"/>
    <cellStyle name="ColStyle11 8" xfId="668"/>
    <cellStyle name="ColStyle11 9" xfId="669"/>
    <cellStyle name="ColStyle11_05 MaR" xfId="670"/>
    <cellStyle name="ColStyle12" xfId="671"/>
    <cellStyle name="ColStyle12 10" xfId="672"/>
    <cellStyle name="ColStyle12 11" xfId="673"/>
    <cellStyle name="ColStyle12 12" xfId="674"/>
    <cellStyle name="ColStyle12 13" xfId="675"/>
    <cellStyle name="ColStyle12 14" xfId="676"/>
    <cellStyle name="ColStyle12 15" xfId="677"/>
    <cellStyle name="ColStyle12 16" xfId="678"/>
    <cellStyle name="ColStyle12 17" xfId="679"/>
    <cellStyle name="ColStyle12 18" xfId="680"/>
    <cellStyle name="ColStyle12 19" xfId="681"/>
    <cellStyle name="ColStyle12 2" xfId="682"/>
    <cellStyle name="ColStyle12 20" xfId="683"/>
    <cellStyle name="ColStyle12 21" xfId="684"/>
    <cellStyle name="ColStyle12 22" xfId="685"/>
    <cellStyle name="ColStyle12 23" xfId="686"/>
    <cellStyle name="ColStyle12 24" xfId="687"/>
    <cellStyle name="ColStyle12 25" xfId="688"/>
    <cellStyle name="ColStyle12 26" xfId="689"/>
    <cellStyle name="ColStyle12 27" xfId="690"/>
    <cellStyle name="ColStyle12 28" xfId="691"/>
    <cellStyle name="ColStyle12 29" xfId="692"/>
    <cellStyle name="ColStyle12 3" xfId="693"/>
    <cellStyle name="ColStyle12 30" xfId="694"/>
    <cellStyle name="ColStyle12 31" xfId="695"/>
    <cellStyle name="ColStyle12 32" xfId="696"/>
    <cellStyle name="ColStyle12 33" xfId="697"/>
    <cellStyle name="ColStyle12 34" xfId="698"/>
    <cellStyle name="ColStyle12 35" xfId="699"/>
    <cellStyle name="ColStyle12 36" xfId="700"/>
    <cellStyle name="ColStyle12 37" xfId="701"/>
    <cellStyle name="ColStyle12 38" xfId="702"/>
    <cellStyle name="ColStyle12 39" xfId="703"/>
    <cellStyle name="ColStyle12 4" xfId="704"/>
    <cellStyle name="ColStyle12 40" xfId="705"/>
    <cellStyle name="ColStyle12 41" xfId="706"/>
    <cellStyle name="ColStyle12 42" xfId="707"/>
    <cellStyle name="ColStyle12 43" xfId="708"/>
    <cellStyle name="ColStyle12 44" xfId="709"/>
    <cellStyle name="ColStyle12 45" xfId="710"/>
    <cellStyle name="ColStyle12 46" xfId="711"/>
    <cellStyle name="ColStyle12 47" xfId="712"/>
    <cellStyle name="ColStyle12 48" xfId="713"/>
    <cellStyle name="ColStyle12 49" xfId="714"/>
    <cellStyle name="ColStyle12 5" xfId="715"/>
    <cellStyle name="ColStyle12 50" xfId="716"/>
    <cellStyle name="ColStyle12 51" xfId="717"/>
    <cellStyle name="ColStyle12 52" xfId="718"/>
    <cellStyle name="ColStyle12 53" xfId="719"/>
    <cellStyle name="ColStyle12 54" xfId="720"/>
    <cellStyle name="ColStyle12 55" xfId="721"/>
    <cellStyle name="ColStyle12 56" xfId="722"/>
    <cellStyle name="ColStyle12 57" xfId="723"/>
    <cellStyle name="ColStyle12 58" xfId="724"/>
    <cellStyle name="ColStyle12 59" xfId="725"/>
    <cellStyle name="ColStyle12 6" xfId="726"/>
    <cellStyle name="ColStyle12 60" xfId="727"/>
    <cellStyle name="ColStyle12 61" xfId="728"/>
    <cellStyle name="ColStyle12 62" xfId="729"/>
    <cellStyle name="ColStyle12 63" xfId="730"/>
    <cellStyle name="ColStyle12 64" xfId="731"/>
    <cellStyle name="ColStyle12 65" xfId="732"/>
    <cellStyle name="ColStyle12 66" xfId="733"/>
    <cellStyle name="ColStyle12 67" xfId="734"/>
    <cellStyle name="ColStyle12 68" xfId="735"/>
    <cellStyle name="ColStyle12 69" xfId="736"/>
    <cellStyle name="ColStyle12 7" xfId="737"/>
    <cellStyle name="ColStyle12 70" xfId="738"/>
    <cellStyle name="ColStyle12 71" xfId="739"/>
    <cellStyle name="ColStyle12 72" xfId="740"/>
    <cellStyle name="ColStyle12 73" xfId="741"/>
    <cellStyle name="ColStyle12 74" xfId="742"/>
    <cellStyle name="ColStyle12 75" xfId="743"/>
    <cellStyle name="ColStyle12 76" xfId="744"/>
    <cellStyle name="ColStyle12 77" xfId="745"/>
    <cellStyle name="ColStyle12 78" xfId="746"/>
    <cellStyle name="ColStyle12 79" xfId="747"/>
    <cellStyle name="ColStyle12 8" xfId="748"/>
    <cellStyle name="ColStyle12 9" xfId="749"/>
    <cellStyle name="ColStyle12_Vizovice_NebuzSO01_1_1" xfId="750"/>
    <cellStyle name="ColStyle13" xfId="751"/>
    <cellStyle name="ColStyle13 10" xfId="752"/>
    <cellStyle name="ColStyle13 11" xfId="753"/>
    <cellStyle name="ColStyle13 12" xfId="754"/>
    <cellStyle name="ColStyle13 13" xfId="755"/>
    <cellStyle name="ColStyle13 14" xfId="756"/>
    <cellStyle name="ColStyle13 15" xfId="757"/>
    <cellStyle name="ColStyle13 16" xfId="758"/>
    <cellStyle name="ColStyle13 17" xfId="759"/>
    <cellStyle name="ColStyle13 18" xfId="760"/>
    <cellStyle name="ColStyle13 19" xfId="761"/>
    <cellStyle name="ColStyle13 2" xfId="762"/>
    <cellStyle name="ColStyle13 20" xfId="763"/>
    <cellStyle name="ColStyle13 21" xfId="764"/>
    <cellStyle name="ColStyle13 22" xfId="765"/>
    <cellStyle name="ColStyle13 23" xfId="766"/>
    <cellStyle name="ColStyle13 24" xfId="767"/>
    <cellStyle name="ColStyle13 25" xfId="768"/>
    <cellStyle name="ColStyle13 26" xfId="769"/>
    <cellStyle name="ColStyle13 27" xfId="770"/>
    <cellStyle name="ColStyle13 28" xfId="771"/>
    <cellStyle name="ColStyle13 29" xfId="772"/>
    <cellStyle name="ColStyle13 3" xfId="773"/>
    <cellStyle name="ColStyle13 30" xfId="774"/>
    <cellStyle name="ColStyle13 31" xfId="775"/>
    <cellStyle name="ColStyle13 32" xfId="776"/>
    <cellStyle name="ColStyle13 33" xfId="777"/>
    <cellStyle name="ColStyle13 34" xfId="778"/>
    <cellStyle name="ColStyle13 35" xfId="779"/>
    <cellStyle name="ColStyle13 36" xfId="780"/>
    <cellStyle name="ColStyle13 37" xfId="781"/>
    <cellStyle name="ColStyle13 38" xfId="782"/>
    <cellStyle name="ColStyle13 39" xfId="783"/>
    <cellStyle name="ColStyle13 4" xfId="784"/>
    <cellStyle name="ColStyle13 40" xfId="785"/>
    <cellStyle name="ColStyle13 41" xfId="786"/>
    <cellStyle name="ColStyle13 42" xfId="787"/>
    <cellStyle name="ColStyle13 43" xfId="788"/>
    <cellStyle name="ColStyle13 44" xfId="789"/>
    <cellStyle name="ColStyle13 45" xfId="790"/>
    <cellStyle name="ColStyle13 46" xfId="791"/>
    <cellStyle name="ColStyle13 47" xfId="792"/>
    <cellStyle name="ColStyle13 48" xfId="793"/>
    <cellStyle name="ColStyle13 49" xfId="794"/>
    <cellStyle name="ColStyle13 5" xfId="795"/>
    <cellStyle name="ColStyle13 50" xfId="796"/>
    <cellStyle name="ColStyle13 51" xfId="797"/>
    <cellStyle name="ColStyle13 52" xfId="798"/>
    <cellStyle name="ColStyle13 53" xfId="799"/>
    <cellStyle name="ColStyle13 54" xfId="800"/>
    <cellStyle name="ColStyle13 55" xfId="801"/>
    <cellStyle name="ColStyle13 56" xfId="802"/>
    <cellStyle name="ColStyle13 57" xfId="803"/>
    <cellStyle name="ColStyle13 58" xfId="804"/>
    <cellStyle name="ColStyle13 59" xfId="805"/>
    <cellStyle name="ColStyle13 6" xfId="806"/>
    <cellStyle name="ColStyle13 60" xfId="807"/>
    <cellStyle name="ColStyle13 61" xfId="808"/>
    <cellStyle name="ColStyle13 62" xfId="809"/>
    <cellStyle name="ColStyle13 63" xfId="810"/>
    <cellStyle name="ColStyle13 64" xfId="811"/>
    <cellStyle name="ColStyle13 65" xfId="812"/>
    <cellStyle name="ColStyle13 66" xfId="813"/>
    <cellStyle name="ColStyle13 67" xfId="814"/>
    <cellStyle name="ColStyle13 68" xfId="815"/>
    <cellStyle name="ColStyle13 69" xfId="816"/>
    <cellStyle name="ColStyle13 7" xfId="817"/>
    <cellStyle name="ColStyle13 70" xfId="818"/>
    <cellStyle name="ColStyle13 71" xfId="819"/>
    <cellStyle name="ColStyle13 72" xfId="820"/>
    <cellStyle name="ColStyle13 73" xfId="821"/>
    <cellStyle name="ColStyle13 74" xfId="822"/>
    <cellStyle name="ColStyle13 75" xfId="823"/>
    <cellStyle name="ColStyle13 76" xfId="824"/>
    <cellStyle name="ColStyle13 77" xfId="825"/>
    <cellStyle name="ColStyle13 78" xfId="826"/>
    <cellStyle name="ColStyle13 79" xfId="827"/>
    <cellStyle name="ColStyle13 8" xfId="828"/>
    <cellStyle name="ColStyle13 9" xfId="829"/>
    <cellStyle name="ColStyle13_Vizovice_NebuzSO01_1_1" xfId="830"/>
    <cellStyle name="ColStyle14" xfId="831"/>
    <cellStyle name="ColStyle14 10" xfId="832"/>
    <cellStyle name="ColStyle14 11" xfId="833"/>
    <cellStyle name="ColStyle14 12" xfId="834"/>
    <cellStyle name="ColStyle14 13" xfId="835"/>
    <cellStyle name="ColStyle14 14" xfId="836"/>
    <cellStyle name="ColStyle14 15" xfId="837"/>
    <cellStyle name="ColStyle14 16" xfId="838"/>
    <cellStyle name="ColStyle14 17" xfId="839"/>
    <cellStyle name="ColStyle14 18" xfId="840"/>
    <cellStyle name="ColStyle14 19" xfId="841"/>
    <cellStyle name="ColStyle14 2" xfId="842"/>
    <cellStyle name="ColStyle14 20" xfId="843"/>
    <cellStyle name="ColStyle14 21" xfId="844"/>
    <cellStyle name="ColStyle14 22" xfId="845"/>
    <cellStyle name="ColStyle14 23" xfId="846"/>
    <cellStyle name="ColStyle14 24" xfId="847"/>
    <cellStyle name="ColStyle14 25" xfId="848"/>
    <cellStyle name="ColStyle14 26" xfId="849"/>
    <cellStyle name="ColStyle14 27" xfId="850"/>
    <cellStyle name="ColStyle14 28" xfId="851"/>
    <cellStyle name="ColStyle14 29" xfId="852"/>
    <cellStyle name="ColStyle14 3" xfId="853"/>
    <cellStyle name="ColStyle14 30" xfId="854"/>
    <cellStyle name="ColStyle14 31" xfId="855"/>
    <cellStyle name="ColStyle14 32" xfId="856"/>
    <cellStyle name="ColStyle14 33" xfId="857"/>
    <cellStyle name="ColStyle14 34" xfId="858"/>
    <cellStyle name="ColStyle14 35" xfId="859"/>
    <cellStyle name="ColStyle14 36" xfId="860"/>
    <cellStyle name="ColStyle14 37" xfId="861"/>
    <cellStyle name="ColStyle14 38" xfId="862"/>
    <cellStyle name="ColStyle14 39" xfId="863"/>
    <cellStyle name="ColStyle14 4" xfId="864"/>
    <cellStyle name="ColStyle14 40" xfId="865"/>
    <cellStyle name="ColStyle14 41" xfId="866"/>
    <cellStyle name="ColStyle14 42" xfId="867"/>
    <cellStyle name="ColStyle14 43" xfId="868"/>
    <cellStyle name="ColStyle14 44" xfId="869"/>
    <cellStyle name="ColStyle14 45" xfId="870"/>
    <cellStyle name="ColStyle14 46" xfId="871"/>
    <cellStyle name="ColStyle14 47" xfId="872"/>
    <cellStyle name="ColStyle14 48" xfId="873"/>
    <cellStyle name="ColStyle14 49" xfId="874"/>
    <cellStyle name="ColStyle14 5" xfId="875"/>
    <cellStyle name="ColStyle14 50" xfId="876"/>
    <cellStyle name="ColStyle14 51" xfId="877"/>
    <cellStyle name="ColStyle14 52" xfId="878"/>
    <cellStyle name="ColStyle14 53" xfId="879"/>
    <cellStyle name="ColStyle14 54" xfId="880"/>
    <cellStyle name="ColStyle14 55" xfId="881"/>
    <cellStyle name="ColStyle14 56" xfId="882"/>
    <cellStyle name="ColStyle14 57" xfId="883"/>
    <cellStyle name="ColStyle14 58" xfId="884"/>
    <cellStyle name="ColStyle14 59" xfId="885"/>
    <cellStyle name="ColStyle14 6" xfId="886"/>
    <cellStyle name="ColStyle14 60" xfId="887"/>
    <cellStyle name="ColStyle14 61" xfId="888"/>
    <cellStyle name="ColStyle14 62" xfId="889"/>
    <cellStyle name="ColStyle14 63" xfId="890"/>
    <cellStyle name="ColStyle14 64" xfId="891"/>
    <cellStyle name="ColStyle14 65" xfId="892"/>
    <cellStyle name="ColStyle14 66" xfId="893"/>
    <cellStyle name="ColStyle14 67" xfId="894"/>
    <cellStyle name="ColStyle14 68" xfId="895"/>
    <cellStyle name="ColStyle14 69" xfId="896"/>
    <cellStyle name="ColStyle14 7" xfId="897"/>
    <cellStyle name="ColStyle14 70" xfId="898"/>
    <cellStyle name="ColStyle14 71" xfId="899"/>
    <cellStyle name="ColStyle14 72" xfId="900"/>
    <cellStyle name="ColStyle14 73" xfId="901"/>
    <cellStyle name="ColStyle14 74" xfId="902"/>
    <cellStyle name="ColStyle14 75" xfId="903"/>
    <cellStyle name="ColStyle14 76" xfId="904"/>
    <cellStyle name="ColStyle14 77" xfId="905"/>
    <cellStyle name="ColStyle14 78" xfId="906"/>
    <cellStyle name="ColStyle14 79" xfId="907"/>
    <cellStyle name="ColStyle14 8" xfId="908"/>
    <cellStyle name="ColStyle14 9" xfId="909"/>
    <cellStyle name="ColStyle14_Vizovice_NebuzSO01_1_1" xfId="910"/>
    <cellStyle name="ColStyle15" xfId="911"/>
    <cellStyle name="ColStyle15 10" xfId="912"/>
    <cellStyle name="ColStyle15 11" xfId="913"/>
    <cellStyle name="ColStyle15 12" xfId="914"/>
    <cellStyle name="ColStyle15 13" xfId="915"/>
    <cellStyle name="ColStyle15 14" xfId="916"/>
    <cellStyle name="ColStyle15 15" xfId="917"/>
    <cellStyle name="ColStyle15 16" xfId="918"/>
    <cellStyle name="ColStyle15 17" xfId="919"/>
    <cellStyle name="ColStyle15 18" xfId="920"/>
    <cellStyle name="ColStyle15 19" xfId="921"/>
    <cellStyle name="ColStyle15 2" xfId="922"/>
    <cellStyle name="ColStyle15 20" xfId="923"/>
    <cellStyle name="ColStyle15 21" xfId="924"/>
    <cellStyle name="ColStyle15 22" xfId="925"/>
    <cellStyle name="ColStyle15 23" xfId="926"/>
    <cellStyle name="ColStyle15 24" xfId="927"/>
    <cellStyle name="ColStyle15 25" xfId="928"/>
    <cellStyle name="ColStyle15 26" xfId="929"/>
    <cellStyle name="ColStyle15 27" xfId="930"/>
    <cellStyle name="ColStyle15 28" xfId="931"/>
    <cellStyle name="ColStyle15 29" xfId="932"/>
    <cellStyle name="ColStyle15 3" xfId="933"/>
    <cellStyle name="ColStyle15 30" xfId="934"/>
    <cellStyle name="ColStyle15 31" xfId="935"/>
    <cellStyle name="ColStyle15 32" xfId="936"/>
    <cellStyle name="ColStyle15 33" xfId="937"/>
    <cellStyle name="ColStyle15 34" xfId="938"/>
    <cellStyle name="ColStyle15 35" xfId="939"/>
    <cellStyle name="ColStyle15 36" xfId="940"/>
    <cellStyle name="ColStyle15 37" xfId="941"/>
    <cellStyle name="ColStyle15 38" xfId="942"/>
    <cellStyle name="ColStyle15 39" xfId="943"/>
    <cellStyle name="ColStyle15 4" xfId="944"/>
    <cellStyle name="ColStyle15 40" xfId="945"/>
    <cellStyle name="ColStyle15 41" xfId="946"/>
    <cellStyle name="ColStyle15 42" xfId="947"/>
    <cellStyle name="ColStyle15 43" xfId="948"/>
    <cellStyle name="ColStyle15 44" xfId="949"/>
    <cellStyle name="ColStyle15 45" xfId="950"/>
    <cellStyle name="ColStyle15 46" xfId="951"/>
    <cellStyle name="ColStyle15 47" xfId="952"/>
    <cellStyle name="ColStyle15 48" xfId="953"/>
    <cellStyle name="ColStyle15 49" xfId="954"/>
    <cellStyle name="ColStyle15 5" xfId="955"/>
    <cellStyle name="ColStyle15 50" xfId="956"/>
    <cellStyle name="ColStyle15 51" xfId="957"/>
    <cellStyle name="ColStyle15 52" xfId="958"/>
    <cellStyle name="ColStyle15 53" xfId="959"/>
    <cellStyle name="ColStyle15 54" xfId="960"/>
    <cellStyle name="ColStyle15 55" xfId="961"/>
    <cellStyle name="ColStyle15 56" xfId="962"/>
    <cellStyle name="ColStyle15 57" xfId="963"/>
    <cellStyle name="ColStyle15 58" xfId="964"/>
    <cellStyle name="ColStyle15 59" xfId="965"/>
    <cellStyle name="ColStyle15 6" xfId="966"/>
    <cellStyle name="ColStyle15 60" xfId="967"/>
    <cellStyle name="ColStyle15 61" xfId="968"/>
    <cellStyle name="ColStyle15 62" xfId="969"/>
    <cellStyle name="ColStyle15 63" xfId="970"/>
    <cellStyle name="ColStyle15 64" xfId="971"/>
    <cellStyle name="ColStyle15 65" xfId="972"/>
    <cellStyle name="ColStyle15 66" xfId="973"/>
    <cellStyle name="ColStyle15 67" xfId="974"/>
    <cellStyle name="ColStyle15 68" xfId="975"/>
    <cellStyle name="ColStyle15 69" xfId="976"/>
    <cellStyle name="ColStyle15 7" xfId="977"/>
    <cellStyle name="ColStyle15 70" xfId="978"/>
    <cellStyle name="ColStyle15 71" xfId="979"/>
    <cellStyle name="ColStyle15 72" xfId="980"/>
    <cellStyle name="ColStyle15 73" xfId="981"/>
    <cellStyle name="ColStyle15 74" xfId="982"/>
    <cellStyle name="ColStyle15 75" xfId="983"/>
    <cellStyle name="ColStyle15 76" xfId="984"/>
    <cellStyle name="ColStyle15 77" xfId="985"/>
    <cellStyle name="ColStyle15 78" xfId="986"/>
    <cellStyle name="ColStyle15 79" xfId="987"/>
    <cellStyle name="ColStyle15 8" xfId="988"/>
    <cellStyle name="ColStyle15 9" xfId="989"/>
    <cellStyle name="ColStyle15_Vizovice_NebuzSO01_1_1" xfId="990"/>
    <cellStyle name="ColStyle16" xfId="991"/>
    <cellStyle name="ColStyle16 10" xfId="992"/>
    <cellStyle name="ColStyle16 11" xfId="993"/>
    <cellStyle name="ColStyle16 12" xfId="994"/>
    <cellStyle name="ColStyle16 13" xfId="995"/>
    <cellStyle name="ColStyle16 14" xfId="996"/>
    <cellStyle name="ColStyle16 15" xfId="997"/>
    <cellStyle name="ColStyle16 16" xfId="998"/>
    <cellStyle name="ColStyle16 17" xfId="999"/>
    <cellStyle name="ColStyle16 18" xfId="1000"/>
    <cellStyle name="ColStyle16 19" xfId="1001"/>
    <cellStyle name="ColStyle16 2" xfId="1002"/>
    <cellStyle name="ColStyle16 20" xfId="1003"/>
    <cellStyle name="ColStyle16 21" xfId="1004"/>
    <cellStyle name="ColStyle16 22" xfId="1005"/>
    <cellStyle name="ColStyle16 23" xfId="1006"/>
    <cellStyle name="ColStyle16 24" xfId="1007"/>
    <cellStyle name="ColStyle16 25" xfId="1008"/>
    <cellStyle name="ColStyle16 26" xfId="1009"/>
    <cellStyle name="ColStyle16 27" xfId="1010"/>
    <cellStyle name="ColStyle16 28" xfId="1011"/>
    <cellStyle name="ColStyle16 29" xfId="1012"/>
    <cellStyle name="ColStyle16 3" xfId="1013"/>
    <cellStyle name="ColStyle16 30" xfId="1014"/>
    <cellStyle name="ColStyle16 31" xfId="1015"/>
    <cellStyle name="ColStyle16 32" xfId="1016"/>
    <cellStyle name="ColStyle16 33" xfId="1017"/>
    <cellStyle name="ColStyle16 34" xfId="1018"/>
    <cellStyle name="ColStyle16 35" xfId="1019"/>
    <cellStyle name="ColStyle16 36" xfId="1020"/>
    <cellStyle name="ColStyle16 37" xfId="1021"/>
    <cellStyle name="ColStyle16 38" xfId="1022"/>
    <cellStyle name="ColStyle16 39" xfId="1023"/>
    <cellStyle name="ColStyle16 4" xfId="1024"/>
    <cellStyle name="ColStyle16 40" xfId="1025"/>
    <cellStyle name="ColStyle16 41" xfId="1026"/>
    <cellStyle name="ColStyle16 42" xfId="1027"/>
    <cellStyle name="ColStyle16 43" xfId="1028"/>
    <cellStyle name="ColStyle16 44" xfId="1029"/>
    <cellStyle name="ColStyle16 45" xfId="1030"/>
    <cellStyle name="ColStyle16 46" xfId="1031"/>
    <cellStyle name="ColStyle16 47" xfId="1032"/>
    <cellStyle name="ColStyle16 48" xfId="1033"/>
    <cellStyle name="ColStyle16 49" xfId="1034"/>
    <cellStyle name="ColStyle16 5" xfId="1035"/>
    <cellStyle name="ColStyle16 50" xfId="1036"/>
    <cellStyle name="ColStyle16 51" xfId="1037"/>
    <cellStyle name="ColStyle16 52" xfId="1038"/>
    <cellStyle name="ColStyle16 53" xfId="1039"/>
    <cellStyle name="ColStyle16 54" xfId="1040"/>
    <cellStyle name="ColStyle16 55" xfId="1041"/>
    <cellStyle name="ColStyle16 56" xfId="1042"/>
    <cellStyle name="ColStyle16 57" xfId="1043"/>
    <cellStyle name="ColStyle16 58" xfId="1044"/>
    <cellStyle name="ColStyle16 59" xfId="1045"/>
    <cellStyle name="ColStyle16 6" xfId="1046"/>
    <cellStyle name="ColStyle16 60" xfId="1047"/>
    <cellStyle name="ColStyle16 61" xfId="1048"/>
    <cellStyle name="ColStyle16 62" xfId="1049"/>
    <cellStyle name="ColStyle16 63" xfId="1050"/>
    <cellStyle name="ColStyle16 64" xfId="1051"/>
    <cellStyle name="ColStyle16 65" xfId="1052"/>
    <cellStyle name="ColStyle16 66" xfId="1053"/>
    <cellStyle name="ColStyle16 67" xfId="1054"/>
    <cellStyle name="ColStyle16 68" xfId="1055"/>
    <cellStyle name="ColStyle16 69" xfId="1056"/>
    <cellStyle name="ColStyle16 7" xfId="1057"/>
    <cellStyle name="ColStyle16 70" xfId="1058"/>
    <cellStyle name="ColStyle16 71" xfId="1059"/>
    <cellStyle name="ColStyle16 72" xfId="1060"/>
    <cellStyle name="ColStyle16 73" xfId="1061"/>
    <cellStyle name="ColStyle16 74" xfId="1062"/>
    <cellStyle name="ColStyle16 75" xfId="1063"/>
    <cellStyle name="ColStyle16 76" xfId="1064"/>
    <cellStyle name="ColStyle16 77" xfId="1065"/>
    <cellStyle name="ColStyle16 78" xfId="1066"/>
    <cellStyle name="ColStyle16 79" xfId="1067"/>
    <cellStyle name="ColStyle16 8" xfId="1068"/>
    <cellStyle name="ColStyle16 9" xfId="1069"/>
    <cellStyle name="ColStyle16_Vizovice_NebuzSO01_1_1" xfId="1070"/>
    <cellStyle name="ColStyle17" xfId="1071"/>
    <cellStyle name="ColStyle17 10" xfId="1072"/>
    <cellStyle name="ColStyle17 11" xfId="1073"/>
    <cellStyle name="ColStyle17 12" xfId="1074"/>
    <cellStyle name="ColStyle17 13" xfId="1075"/>
    <cellStyle name="ColStyle17 14" xfId="1076"/>
    <cellStyle name="ColStyle17 15" xfId="1077"/>
    <cellStyle name="ColStyle17 16" xfId="1078"/>
    <cellStyle name="ColStyle17 17" xfId="1079"/>
    <cellStyle name="ColStyle17 18" xfId="1080"/>
    <cellStyle name="ColStyle17 19" xfId="1081"/>
    <cellStyle name="ColStyle17 2" xfId="1082"/>
    <cellStyle name="ColStyle17 20" xfId="1083"/>
    <cellStyle name="ColStyle17 21" xfId="1084"/>
    <cellStyle name="ColStyle17 22" xfId="1085"/>
    <cellStyle name="ColStyle17 23" xfId="1086"/>
    <cellStyle name="ColStyle17 24" xfId="1087"/>
    <cellStyle name="ColStyle17 25" xfId="1088"/>
    <cellStyle name="ColStyle17 26" xfId="1089"/>
    <cellStyle name="ColStyle17 27" xfId="1090"/>
    <cellStyle name="ColStyle17 28" xfId="1091"/>
    <cellStyle name="ColStyle17 29" xfId="1092"/>
    <cellStyle name="ColStyle17 3" xfId="1093"/>
    <cellStyle name="ColStyle17 30" xfId="1094"/>
    <cellStyle name="ColStyle17 31" xfId="1095"/>
    <cellStyle name="ColStyle17 32" xfId="1096"/>
    <cellStyle name="ColStyle17 33" xfId="1097"/>
    <cellStyle name="ColStyle17 34" xfId="1098"/>
    <cellStyle name="ColStyle17 35" xfId="1099"/>
    <cellStyle name="ColStyle17 36" xfId="1100"/>
    <cellStyle name="ColStyle17 37" xfId="1101"/>
    <cellStyle name="ColStyle17 38" xfId="1102"/>
    <cellStyle name="ColStyle17 39" xfId="1103"/>
    <cellStyle name="ColStyle17 4" xfId="1104"/>
    <cellStyle name="ColStyle17 40" xfId="1105"/>
    <cellStyle name="ColStyle17 41" xfId="1106"/>
    <cellStyle name="ColStyle17 42" xfId="1107"/>
    <cellStyle name="ColStyle17 43" xfId="1108"/>
    <cellStyle name="ColStyle17 44" xfId="1109"/>
    <cellStyle name="ColStyle17 45" xfId="1110"/>
    <cellStyle name="ColStyle17 46" xfId="1111"/>
    <cellStyle name="ColStyle17 47" xfId="1112"/>
    <cellStyle name="ColStyle17 48" xfId="1113"/>
    <cellStyle name="ColStyle17 49" xfId="1114"/>
    <cellStyle name="ColStyle17 5" xfId="1115"/>
    <cellStyle name="ColStyle17 50" xfId="1116"/>
    <cellStyle name="ColStyle17 51" xfId="1117"/>
    <cellStyle name="ColStyle17 52" xfId="1118"/>
    <cellStyle name="ColStyle17 53" xfId="1119"/>
    <cellStyle name="ColStyle17 54" xfId="1120"/>
    <cellStyle name="ColStyle17 55" xfId="1121"/>
    <cellStyle name="ColStyle17 56" xfId="1122"/>
    <cellStyle name="ColStyle17 57" xfId="1123"/>
    <cellStyle name="ColStyle17 58" xfId="1124"/>
    <cellStyle name="ColStyle17 59" xfId="1125"/>
    <cellStyle name="ColStyle17 6" xfId="1126"/>
    <cellStyle name="ColStyle17 60" xfId="1127"/>
    <cellStyle name="ColStyle17 61" xfId="1128"/>
    <cellStyle name="ColStyle17 62" xfId="1129"/>
    <cellStyle name="ColStyle17 63" xfId="1130"/>
    <cellStyle name="ColStyle17 64" xfId="1131"/>
    <cellStyle name="ColStyle17 65" xfId="1132"/>
    <cellStyle name="ColStyle17 66" xfId="1133"/>
    <cellStyle name="ColStyle17 67" xfId="1134"/>
    <cellStyle name="ColStyle17 68" xfId="1135"/>
    <cellStyle name="ColStyle17 69" xfId="1136"/>
    <cellStyle name="ColStyle17 7" xfId="1137"/>
    <cellStyle name="ColStyle17 70" xfId="1138"/>
    <cellStyle name="ColStyle17 71" xfId="1139"/>
    <cellStyle name="ColStyle17 72" xfId="1140"/>
    <cellStyle name="ColStyle17 73" xfId="1141"/>
    <cellStyle name="ColStyle17 74" xfId="1142"/>
    <cellStyle name="ColStyle17 75" xfId="1143"/>
    <cellStyle name="ColStyle17 76" xfId="1144"/>
    <cellStyle name="ColStyle17 77" xfId="1145"/>
    <cellStyle name="ColStyle17 78" xfId="1146"/>
    <cellStyle name="ColStyle17 79" xfId="1147"/>
    <cellStyle name="ColStyle17 8" xfId="1148"/>
    <cellStyle name="ColStyle17 9" xfId="1149"/>
    <cellStyle name="ColStyle17_Vizovice_NebuzSO01_1_1" xfId="1150"/>
    <cellStyle name="ColStyle18" xfId="1151"/>
    <cellStyle name="ColStyle19" xfId="1152"/>
    <cellStyle name="ColStyle2" xfId="1153"/>
    <cellStyle name="ColStyle3" xfId="1154"/>
    <cellStyle name="ColStyle4" xfId="1155"/>
    <cellStyle name="ColStyle5" xfId="1156"/>
    <cellStyle name="ColStyle6" xfId="1157"/>
    <cellStyle name="ColStyle7" xfId="1158"/>
    <cellStyle name="ColStyle7 10" xfId="1159"/>
    <cellStyle name="ColStyle7 11" xfId="1160"/>
    <cellStyle name="ColStyle7 12" xfId="1161"/>
    <cellStyle name="ColStyle7 13" xfId="1162"/>
    <cellStyle name="ColStyle7 14" xfId="1163"/>
    <cellStyle name="ColStyle7 15" xfId="1164"/>
    <cellStyle name="ColStyle7 16" xfId="1165"/>
    <cellStyle name="ColStyle7 17" xfId="1166"/>
    <cellStyle name="ColStyle7 18" xfId="1167"/>
    <cellStyle name="ColStyle7 19" xfId="1168"/>
    <cellStyle name="ColStyle7 2" xfId="1169"/>
    <cellStyle name="ColStyle7 20" xfId="1170"/>
    <cellStyle name="ColStyle7 21" xfId="1171"/>
    <cellStyle name="ColStyle7 22" xfId="1172"/>
    <cellStyle name="ColStyle7 23" xfId="1173"/>
    <cellStyle name="ColStyle7 24" xfId="1174"/>
    <cellStyle name="ColStyle7 25" xfId="1175"/>
    <cellStyle name="ColStyle7 26" xfId="1176"/>
    <cellStyle name="ColStyle7 27" xfId="1177"/>
    <cellStyle name="ColStyle7 28" xfId="1178"/>
    <cellStyle name="ColStyle7 29" xfId="1179"/>
    <cellStyle name="ColStyle7 3" xfId="1180"/>
    <cellStyle name="ColStyle7 30" xfId="1181"/>
    <cellStyle name="ColStyle7 31" xfId="1182"/>
    <cellStyle name="ColStyle7 32" xfId="1183"/>
    <cellStyle name="ColStyle7 33" xfId="1184"/>
    <cellStyle name="ColStyle7 34" xfId="1185"/>
    <cellStyle name="ColStyle7 35" xfId="1186"/>
    <cellStyle name="ColStyle7 36" xfId="1187"/>
    <cellStyle name="ColStyle7 37" xfId="1188"/>
    <cellStyle name="ColStyle7 38" xfId="1189"/>
    <cellStyle name="ColStyle7 39" xfId="1190"/>
    <cellStyle name="ColStyle7 4" xfId="1191"/>
    <cellStyle name="ColStyle7 40" xfId="1192"/>
    <cellStyle name="ColStyle7 41" xfId="1193"/>
    <cellStyle name="ColStyle7 42" xfId="1194"/>
    <cellStyle name="ColStyle7 43" xfId="1195"/>
    <cellStyle name="ColStyle7 44" xfId="1196"/>
    <cellStyle name="ColStyle7 45" xfId="1197"/>
    <cellStyle name="ColStyle7 46" xfId="1198"/>
    <cellStyle name="ColStyle7 47" xfId="1199"/>
    <cellStyle name="ColStyle7 48" xfId="1200"/>
    <cellStyle name="ColStyle7 49" xfId="1201"/>
    <cellStyle name="ColStyle7 5" xfId="1202"/>
    <cellStyle name="ColStyle7 50" xfId="1203"/>
    <cellStyle name="ColStyle7 51" xfId="1204"/>
    <cellStyle name="ColStyle7 52" xfId="1205"/>
    <cellStyle name="ColStyle7 53" xfId="1206"/>
    <cellStyle name="ColStyle7 54" xfId="1207"/>
    <cellStyle name="ColStyle7 55" xfId="1208"/>
    <cellStyle name="ColStyle7 56" xfId="1209"/>
    <cellStyle name="ColStyle7 57" xfId="1210"/>
    <cellStyle name="ColStyle7 58" xfId="1211"/>
    <cellStyle name="ColStyle7 59" xfId="1212"/>
    <cellStyle name="ColStyle7 6" xfId="1213"/>
    <cellStyle name="ColStyle7 60" xfId="1214"/>
    <cellStyle name="ColStyle7 61" xfId="1215"/>
    <cellStyle name="ColStyle7 62" xfId="1216"/>
    <cellStyle name="ColStyle7 63" xfId="1217"/>
    <cellStyle name="ColStyle7 64" xfId="1218"/>
    <cellStyle name="ColStyle7 65" xfId="1219"/>
    <cellStyle name="ColStyle7 66" xfId="1220"/>
    <cellStyle name="ColStyle7 67" xfId="1221"/>
    <cellStyle name="ColStyle7 68" xfId="1222"/>
    <cellStyle name="ColStyle7 69" xfId="1223"/>
    <cellStyle name="ColStyle7 7" xfId="1224"/>
    <cellStyle name="ColStyle7 70" xfId="1225"/>
    <cellStyle name="ColStyle7 71" xfId="1226"/>
    <cellStyle name="ColStyle7 72" xfId="1227"/>
    <cellStyle name="ColStyle7 73" xfId="1228"/>
    <cellStyle name="ColStyle7 74" xfId="1229"/>
    <cellStyle name="ColStyle7 75" xfId="1230"/>
    <cellStyle name="ColStyle7 76" xfId="1231"/>
    <cellStyle name="ColStyle7 77" xfId="1232"/>
    <cellStyle name="ColStyle7 78" xfId="1233"/>
    <cellStyle name="ColStyle7 79" xfId="1234"/>
    <cellStyle name="ColStyle7 8" xfId="1235"/>
    <cellStyle name="ColStyle7 9" xfId="1236"/>
    <cellStyle name="ColStyle7_Vizovice_NebuzSO01_1_1" xfId="1237"/>
    <cellStyle name="ColStyle8" xfId="1238"/>
    <cellStyle name="ColStyle8 10" xfId="1239"/>
    <cellStyle name="ColStyle8 11" xfId="1240"/>
    <cellStyle name="ColStyle8 12" xfId="1241"/>
    <cellStyle name="ColStyle8 13" xfId="1242"/>
    <cellStyle name="ColStyle8 14" xfId="1243"/>
    <cellStyle name="ColStyle8 15" xfId="1244"/>
    <cellStyle name="ColStyle8 16" xfId="1245"/>
    <cellStyle name="ColStyle8 17" xfId="1246"/>
    <cellStyle name="ColStyle8 18" xfId="1247"/>
    <cellStyle name="ColStyle8 19" xfId="1248"/>
    <cellStyle name="ColStyle8 2" xfId="1249"/>
    <cellStyle name="ColStyle8 20" xfId="1250"/>
    <cellStyle name="ColStyle8 21" xfId="1251"/>
    <cellStyle name="ColStyle8 22" xfId="1252"/>
    <cellStyle name="ColStyle8 23" xfId="1253"/>
    <cellStyle name="ColStyle8 24" xfId="1254"/>
    <cellStyle name="ColStyle8 25" xfId="1255"/>
    <cellStyle name="ColStyle8 26" xfId="1256"/>
    <cellStyle name="ColStyle8 27" xfId="1257"/>
    <cellStyle name="ColStyle8 28" xfId="1258"/>
    <cellStyle name="ColStyle8 29" xfId="1259"/>
    <cellStyle name="ColStyle8 3" xfId="1260"/>
    <cellStyle name="ColStyle8 30" xfId="1261"/>
    <cellStyle name="ColStyle8 31" xfId="1262"/>
    <cellStyle name="ColStyle8 32" xfId="1263"/>
    <cellStyle name="ColStyle8 33" xfId="1264"/>
    <cellStyle name="ColStyle8 34" xfId="1265"/>
    <cellStyle name="ColStyle8 35" xfId="1266"/>
    <cellStyle name="ColStyle8 36" xfId="1267"/>
    <cellStyle name="ColStyle8 37" xfId="1268"/>
    <cellStyle name="ColStyle8 38" xfId="1269"/>
    <cellStyle name="ColStyle8 39" xfId="1270"/>
    <cellStyle name="ColStyle8 4" xfId="1271"/>
    <cellStyle name="ColStyle8 40" xfId="1272"/>
    <cellStyle name="ColStyle8 41" xfId="1273"/>
    <cellStyle name="ColStyle8 42" xfId="1274"/>
    <cellStyle name="ColStyle8 43" xfId="1275"/>
    <cellStyle name="ColStyle8 44" xfId="1276"/>
    <cellStyle name="ColStyle8 45" xfId="1277"/>
    <cellStyle name="ColStyle8 46" xfId="1278"/>
    <cellStyle name="ColStyle8 47" xfId="1279"/>
    <cellStyle name="ColStyle8 48" xfId="1280"/>
    <cellStyle name="ColStyle8 49" xfId="1281"/>
    <cellStyle name="ColStyle8 5" xfId="1282"/>
    <cellStyle name="ColStyle8 50" xfId="1283"/>
    <cellStyle name="ColStyle8 51" xfId="1284"/>
    <cellStyle name="ColStyle8 52" xfId="1285"/>
    <cellStyle name="ColStyle8 53" xfId="1286"/>
    <cellStyle name="ColStyle8 54" xfId="1287"/>
    <cellStyle name="ColStyle8 55" xfId="1288"/>
    <cellStyle name="ColStyle8 56" xfId="1289"/>
    <cellStyle name="ColStyle8 57" xfId="1290"/>
    <cellStyle name="ColStyle8 58" xfId="1291"/>
    <cellStyle name="ColStyle8 59" xfId="1292"/>
    <cellStyle name="ColStyle8 6" xfId="1293"/>
    <cellStyle name="ColStyle8 60" xfId="1294"/>
    <cellStyle name="ColStyle8 61" xfId="1295"/>
    <cellStyle name="ColStyle8 62" xfId="1296"/>
    <cellStyle name="ColStyle8 63" xfId="1297"/>
    <cellStyle name="ColStyle8 64" xfId="1298"/>
    <cellStyle name="ColStyle8 65" xfId="1299"/>
    <cellStyle name="ColStyle8 66" xfId="1300"/>
    <cellStyle name="ColStyle8 67" xfId="1301"/>
    <cellStyle name="ColStyle8 68" xfId="1302"/>
    <cellStyle name="ColStyle8 69" xfId="1303"/>
    <cellStyle name="ColStyle8 7" xfId="1304"/>
    <cellStyle name="ColStyle8 70" xfId="1305"/>
    <cellStyle name="ColStyle8 71" xfId="1306"/>
    <cellStyle name="ColStyle8 72" xfId="1307"/>
    <cellStyle name="ColStyle8 73" xfId="1308"/>
    <cellStyle name="ColStyle8 74" xfId="1309"/>
    <cellStyle name="ColStyle8 75" xfId="1310"/>
    <cellStyle name="ColStyle8 76" xfId="1311"/>
    <cellStyle name="ColStyle8 77" xfId="1312"/>
    <cellStyle name="ColStyle8 78" xfId="1313"/>
    <cellStyle name="ColStyle8 79" xfId="1314"/>
    <cellStyle name="ColStyle8 8" xfId="1315"/>
    <cellStyle name="ColStyle8 9" xfId="1316"/>
    <cellStyle name="ColStyle8_Vizovice_NebuzSO01_1_1" xfId="1317"/>
    <cellStyle name="ColStyle9" xfId="1318"/>
    <cellStyle name="ColStyle9 10" xfId="1319"/>
    <cellStyle name="ColStyle9 11" xfId="1320"/>
    <cellStyle name="ColStyle9 12" xfId="1321"/>
    <cellStyle name="ColStyle9 13" xfId="1322"/>
    <cellStyle name="ColStyle9 14" xfId="1323"/>
    <cellStyle name="ColStyle9 15" xfId="1324"/>
    <cellStyle name="ColStyle9 16" xfId="1325"/>
    <cellStyle name="ColStyle9 17" xfId="1326"/>
    <cellStyle name="ColStyle9 18" xfId="1327"/>
    <cellStyle name="ColStyle9 19" xfId="1328"/>
    <cellStyle name="ColStyle9 2" xfId="1329"/>
    <cellStyle name="ColStyle9 20" xfId="1330"/>
    <cellStyle name="ColStyle9 21" xfId="1331"/>
    <cellStyle name="ColStyle9 22" xfId="1332"/>
    <cellStyle name="ColStyle9 23" xfId="1333"/>
    <cellStyle name="ColStyle9 24" xfId="1334"/>
    <cellStyle name="ColStyle9 25" xfId="1335"/>
    <cellStyle name="ColStyle9 26" xfId="1336"/>
    <cellStyle name="ColStyle9 27" xfId="1337"/>
    <cellStyle name="ColStyle9 28" xfId="1338"/>
    <cellStyle name="ColStyle9 29" xfId="1339"/>
    <cellStyle name="ColStyle9 3" xfId="1340"/>
    <cellStyle name="ColStyle9 30" xfId="1341"/>
    <cellStyle name="ColStyle9 31" xfId="1342"/>
    <cellStyle name="ColStyle9 32" xfId="1343"/>
    <cellStyle name="ColStyle9 33" xfId="1344"/>
    <cellStyle name="ColStyle9 34" xfId="1345"/>
    <cellStyle name="ColStyle9 35" xfId="1346"/>
    <cellStyle name="ColStyle9 36" xfId="1347"/>
    <cellStyle name="ColStyle9 37" xfId="1348"/>
    <cellStyle name="ColStyle9 38" xfId="1349"/>
    <cellStyle name="ColStyle9 39" xfId="1350"/>
    <cellStyle name="ColStyle9 4" xfId="1351"/>
    <cellStyle name="ColStyle9 40" xfId="1352"/>
    <cellStyle name="ColStyle9 41" xfId="1353"/>
    <cellStyle name="ColStyle9 42" xfId="1354"/>
    <cellStyle name="ColStyle9 43" xfId="1355"/>
    <cellStyle name="ColStyle9 44" xfId="1356"/>
    <cellStyle name="ColStyle9 45" xfId="1357"/>
    <cellStyle name="ColStyle9 46" xfId="1358"/>
    <cellStyle name="ColStyle9 47" xfId="1359"/>
    <cellStyle name="ColStyle9 48" xfId="1360"/>
    <cellStyle name="ColStyle9 49" xfId="1361"/>
    <cellStyle name="ColStyle9 5" xfId="1362"/>
    <cellStyle name="ColStyle9 50" xfId="1363"/>
    <cellStyle name="ColStyle9 51" xfId="1364"/>
    <cellStyle name="ColStyle9 52" xfId="1365"/>
    <cellStyle name="ColStyle9 53" xfId="1366"/>
    <cellStyle name="ColStyle9 54" xfId="1367"/>
    <cellStyle name="ColStyle9 55" xfId="1368"/>
    <cellStyle name="ColStyle9 56" xfId="1369"/>
    <cellStyle name="ColStyle9 57" xfId="1370"/>
    <cellStyle name="ColStyle9 58" xfId="1371"/>
    <cellStyle name="ColStyle9 59" xfId="1372"/>
    <cellStyle name="ColStyle9 6" xfId="1373"/>
    <cellStyle name="ColStyle9 60" xfId="1374"/>
    <cellStyle name="ColStyle9 61" xfId="1375"/>
    <cellStyle name="ColStyle9 62" xfId="1376"/>
    <cellStyle name="ColStyle9 63" xfId="1377"/>
    <cellStyle name="ColStyle9 64" xfId="1378"/>
    <cellStyle name="ColStyle9 65" xfId="1379"/>
    <cellStyle name="ColStyle9 66" xfId="1380"/>
    <cellStyle name="ColStyle9 67" xfId="1381"/>
    <cellStyle name="ColStyle9 68" xfId="1382"/>
    <cellStyle name="ColStyle9 69" xfId="1383"/>
    <cellStyle name="ColStyle9 7" xfId="1384"/>
    <cellStyle name="ColStyle9 70" xfId="1385"/>
    <cellStyle name="ColStyle9 71" xfId="1386"/>
    <cellStyle name="ColStyle9 72" xfId="1387"/>
    <cellStyle name="ColStyle9 73" xfId="1388"/>
    <cellStyle name="ColStyle9 74" xfId="1389"/>
    <cellStyle name="ColStyle9 75" xfId="1390"/>
    <cellStyle name="ColStyle9 76" xfId="1391"/>
    <cellStyle name="ColStyle9 77" xfId="1392"/>
    <cellStyle name="ColStyle9 78" xfId="1393"/>
    <cellStyle name="ColStyle9 79" xfId="1394"/>
    <cellStyle name="ColStyle9 8" xfId="1395"/>
    <cellStyle name="ColStyle9 9" xfId="1396"/>
    <cellStyle name="ColStyle9_Vizovice_NebuzSO01_1_1" xfId="1397"/>
    <cellStyle name="Comma  - Style1" xfId="1398"/>
    <cellStyle name="Comma  - Style2" xfId="1399"/>
    <cellStyle name="Comma  - Style3" xfId="1400"/>
    <cellStyle name="Comma  - Style4" xfId="1401"/>
    <cellStyle name="Comma  - Style5" xfId="1402"/>
    <cellStyle name="Comma  - Style6" xfId="1403"/>
    <cellStyle name="Comma  - Style7" xfId="1404"/>
    <cellStyle name="Comma  - Style8" xfId="1405"/>
    <cellStyle name="Comma [0]_1995" xfId="1406"/>
    <cellStyle name="Comma [00]" xfId="1407"/>
    <cellStyle name="Comma_1995" xfId="1408"/>
    <cellStyle name="Comma0" xfId="1409"/>
    <cellStyle name="Currency (0)" xfId="1410"/>
    <cellStyle name="Currency (2)" xfId="1411"/>
    <cellStyle name="Currency [0]_1995" xfId="1412"/>
    <cellStyle name="Currency [00]" xfId="1413"/>
    <cellStyle name="Currency_1995" xfId="1414"/>
    <cellStyle name="Currency0" xfId="1415"/>
    <cellStyle name="custom" xfId="1416"/>
    <cellStyle name="Comma" xfId="1417"/>
    <cellStyle name="Čárka 2" xfId="1418"/>
    <cellStyle name="Čárka 3" xfId="1419"/>
    <cellStyle name="Čárka 3 2" xfId="1420"/>
    <cellStyle name="Čárka 3 2 2" xfId="1421"/>
    <cellStyle name="Čárka 3 2 3" xfId="1422"/>
    <cellStyle name="Čárka 3 3" xfId="1423"/>
    <cellStyle name="Čárka 3 4" xfId="1424"/>
    <cellStyle name="čárky [0]_~4285817" xfId="1425"/>
    <cellStyle name="čárky 2" xfId="1426"/>
    <cellStyle name="čárky 2 10" xfId="1427"/>
    <cellStyle name="čárky 2 10 2" xfId="1428"/>
    <cellStyle name="čárky 2 11" xfId="1429"/>
    <cellStyle name="čárky 2 11 2" xfId="1430"/>
    <cellStyle name="čárky 2 12" xfId="1431"/>
    <cellStyle name="čárky 2 12 2" xfId="1432"/>
    <cellStyle name="čárky 2 13" xfId="1433"/>
    <cellStyle name="čárky 2 13 2" xfId="1434"/>
    <cellStyle name="čárky 2 14" xfId="1435"/>
    <cellStyle name="čárky 2 14 2" xfId="1436"/>
    <cellStyle name="čárky 2 15" xfId="1437"/>
    <cellStyle name="čárky 2 15 2" xfId="1438"/>
    <cellStyle name="čárky 2 16" xfId="1439"/>
    <cellStyle name="čárky 2 16 2" xfId="1440"/>
    <cellStyle name="čárky 2 17" xfId="1441"/>
    <cellStyle name="čárky 2 17 2" xfId="1442"/>
    <cellStyle name="čárky 2 18" xfId="1443"/>
    <cellStyle name="čárky 2 18 2" xfId="1444"/>
    <cellStyle name="čárky 2 19" xfId="1445"/>
    <cellStyle name="čárky 2 19 2" xfId="1446"/>
    <cellStyle name="čárky 2 2" xfId="1447"/>
    <cellStyle name="čárky 2 2 2" xfId="1448"/>
    <cellStyle name="čárky 2 2_F.1.1.10.1.1-VYKAZ_VYMER_e" xfId="1449"/>
    <cellStyle name="čárky 2 20" xfId="1450"/>
    <cellStyle name="čárky 2 20 2" xfId="1451"/>
    <cellStyle name="čárky 2 21" xfId="1452"/>
    <cellStyle name="čárky 2 21 2" xfId="1453"/>
    <cellStyle name="čárky 2 22" xfId="1454"/>
    <cellStyle name="čárky 2 22 2" xfId="1455"/>
    <cellStyle name="čárky 2 23" xfId="1456"/>
    <cellStyle name="čárky 2 23 2" xfId="1457"/>
    <cellStyle name="čárky 2 24" xfId="1458"/>
    <cellStyle name="čárky 2 24 2" xfId="1459"/>
    <cellStyle name="čárky 2 25" xfId="1460"/>
    <cellStyle name="čárky 2 25 2" xfId="1461"/>
    <cellStyle name="čárky 2 26" xfId="1462"/>
    <cellStyle name="čárky 2 26 2" xfId="1463"/>
    <cellStyle name="čárky 2 27" xfId="1464"/>
    <cellStyle name="čárky 2 27 2" xfId="1465"/>
    <cellStyle name="čárky 2 28" xfId="1466"/>
    <cellStyle name="čárky 2 28 2" xfId="1467"/>
    <cellStyle name="čárky 2 29" xfId="1468"/>
    <cellStyle name="čárky 2 29 2" xfId="1469"/>
    <cellStyle name="čárky 2 3" xfId="1470"/>
    <cellStyle name="čárky 2 3 2" xfId="1471"/>
    <cellStyle name="čárky 2 3_F.1.1.10.1.1-VYKAZ_VYMER_e" xfId="1472"/>
    <cellStyle name="čárky 2 30" xfId="1473"/>
    <cellStyle name="čárky 2 30 2" xfId="1474"/>
    <cellStyle name="čárky 2 31" xfId="1475"/>
    <cellStyle name="čárky 2 31 2" xfId="1476"/>
    <cellStyle name="čárky 2 32" xfId="1477"/>
    <cellStyle name="čárky 2 32 2" xfId="1478"/>
    <cellStyle name="čárky 2 33" xfId="1479"/>
    <cellStyle name="čárky 2 33 2" xfId="1480"/>
    <cellStyle name="čárky 2 34" xfId="1481"/>
    <cellStyle name="čárky 2 34 2" xfId="1482"/>
    <cellStyle name="čárky 2 35" xfId="1483"/>
    <cellStyle name="čárky 2 35 2" xfId="1484"/>
    <cellStyle name="čárky 2 36" xfId="1485"/>
    <cellStyle name="čárky 2 36 2" xfId="1486"/>
    <cellStyle name="čárky 2 37" xfId="1487"/>
    <cellStyle name="čárky 2 37 2" xfId="1488"/>
    <cellStyle name="čárky 2 38" xfId="1489"/>
    <cellStyle name="čárky 2 38 2" xfId="1490"/>
    <cellStyle name="čárky 2 39" xfId="1491"/>
    <cellStyle name="čárky 2 39 2" xfId="1492"/>
    <cellStyle name="čárky 2 4" xfId="1493"/>
    <cellStyle name="čárky 2 4 2" xfId="1494"/>
    <cellStyle name="čárky 2 4_F.1.1.10.1.1-VYKAZ_VYMER_e" xfId="1495"/>
    <cellStyle name="čárky 2 40" xfId="1496"/>
    <cellStyle name="čárky 2 40 2" xfId="1497"/>
    <cellStyle name="čárky 2 41" xfId="1498"/>
    <cellStyle name="čárky 2 41 2" xfId="1499"/>
    <cellStyle name="čárky 2 42" xfId="1500"/>
    <cellStyle name="čárky 2 42 2" xfId="1501"/>
    <cellStyle name="čárky 2 43" xfId="1502"/>
    <cellStyle name="čárky 2 44" xfId="1503"/>
    <cellStyle name="čárky 2 5" xfId="1504"/>
    <cellStyle name="čárky 2 5 2" xfId="1505"/>
    <cellStyle name="čárky 2 5_F.1.1.10.1.1-VYKAZ_VYMER_e" xfId="1506"/>
    <cellStyle name="čárky 2 6" xfId="1507"/>
    <cellStyle name="čárky 2 6 2" xfId="1508"/>
    <cellStyle name="čárky 2 7" xfId="1509"/>
    <cellStyle name="čárky 2 7 2" xfId="1510"/>
    <cellStyle name="čárky 2 8" xfId="1511"/>
    <cellStyle name="čárky 2 8 2" xfId="1512"/>
    <cellStyle name="čárky 2 9" xfId="1513"/>
    <cellStyle name="čárky 2 9 2" xfId="1514"/>
    <cellStyle name="čárky 2_F.1.1.10.1.1-VYKAZ_VYMER_e" xfId="1515"/>
    <cellStyle name="Comma [0]" xfId="1516"/>
    <cellStyle name="Čísla v krycím listu" xfId="1517"/>
    <cellStyle name="číslo" xfId="1518"/>
    <cellStyle name="číslo.00_" xfId="1519"/>
    <cellStyle name="Date" xfId="1520"/>
    <cellStyle name="Date Short" xfId="1521"/>
    <cellStyle name="Date_05 MaR_vypl" xfId="1522"/>
    <cellStyle name="daten" xfId="1523"/>
    <cellStyle name="Date-Time" xfId="1524"/>
    <cellStyle name="Decimal 1" xfId="1525"/>
    <cellStyle name="Decimal 2" xfId="1526"/>
    <cellStyle name="Decimal 3" xfId="1527"/>
    <cellStyle name="Dezimal [0]_--&gt;2-1" xfId="1528"/>
    <cellStyle name="Dezimal_--&gt;2-1" xfId="1529"/>
    <cellStyle name="Dobrá" xfId="1530"/>
    <cellStyle name="Dziesiętny [0]_laroux" xfId="1531"/>
    <cellStyle name="Dziesiętny_laroux" xfId="1532"/>
    <cellStyle name="Emphasis 1" xfId="1533"/>
    <cellStyle name="Emphasis 2" xfId="1534"/>
    <cellStyle name="Emphasis 3" xfId="1535"/>
    <cellStyle name="Enter Currency (0)" xfId="1536"/>
    <cellStyle name="Enter Currency (2)" xfId="1537"/>
    <cellStyle name="Enter Units (0)" xfId="1538"/>
    <cellStyle name="Enter Units (1)" xfId="1539"/>
    <cellStyle name="Enter Units (2)" xfId="1540"/>
    <cellStyle name="entry box" xfId="1541"/>
    <cellStyle name="Euro" xfId="1542"/>
    <cellStyle name="Excel Built-in Normal" xfId="1543"/>
    <cellStyle name="Excel_BuiltIn_Percent 1" xfId="1544"/>
    <cellStyle name="Explanatory Text" xfId="1545"/>
    <cellStyle name="Firma" xfId="1546"/>
    <cellStyle name="Fixed" xfId="1547"/>
    <cellStyle name="fnRegressQ" xfId="1548"/>
    <cellStyle name="Good" xfId="1549"/>
    <cellStyle name="Grey" xfId="1550"/>
    <cellStyle name="GroupHead" xfId="1551"/>
    <cellStyle name="Halere" xfId="1552"/>
    <cellStyle name="Head 1" xfId="1553"/>
    <cellStyle name="HEADER" xfId="1554"/>
    <cellStyle name="Header1" xfId="1555"/>
    <cellStyle name="Header2" xfId="1556"/>
    <cellStyle name="Heading 1" xfId="1557"/>
    <cellStyle name="Heading 2" xfId="1558"/>
    <cellStyle name="Heading 3" xfId="1559"/>
    <cellStyle name="Heading 4" xfId="1560"/>
    <cellStyle name="HEADING1" xfId="1561"/>
    <cellStyle name="HEADING2" xfId="1562"/>
    <cellStyle name="Headline I" xfId="1563"/>
    <cellStyle name="Headline II" xfId="1564"/>
    <cellStyle name="Hlavička" xfId="1565"/>
    <cellStyle name="Hlavní nadpis" xfId="1566"/>
    <cellStyle name="hl-nadpis" xfId="1567"/>
    <cellStyle name="HmotnJednPolozky" xfId="1568"/>
    <cellStyle name="HmotnPolozkyCelk" xfId="1569"/>
    <cellStyle name="HPproduct" xfId="1570"/>
    <cellStyle name="Hyperlink" xfId="1571"/>
    <cellStyle name="Hypertextový odkaz 1" xfId="1572"/>
    <cellStyle name="Hypertextový odkaz 1 1" xfId="1573"/>
    <cellStyle name="Hypertextový odkaz 1 2" xfId="1574"/>
    <cellStyle name="Hypertextový odkaz 10" xfId="1575"/>
    <cellStyle name="Hypertextový odkaz 10 1" xfId="1576"/>
    <cellStyle name="Hypertextový odkaz 10 2" xfId="1577"/>
    <cellStyle name="Hypertextový odkaz 11" xfId="1578"/>
    <cellStyle name="Hypertextový odkaz 11 1" xfId="1579"/>
    <cellStyle name="Hypertextový odkaz 11 2" xfId="1580"/>
    <cellStyle name="Hypertextový odkaz 12" xfId="1581"/>
    <cellStyle name="Hypertextový odkaz 12 1" xfId="1582"/>
    <cellStyle name="Hypertextový odkaz 12 2" xfId="1583"/>
    <cellStyle name="Hypertextový odkaz 13" xfId="1584"/>
    <cellStyle name="Hypertextový odkaz 14" xfId="1585"/>
    <cellStyle name="Hypertextový odkaz 15" xfId="1586"/>
    <cellStyle name="Hypertextový odkaz 2" xfId="1587"/>
    <cellStyle name="Hypertextový odkaz 2 1" xfId="1588"/>
    <cellStyle name="Hypertextový odkaz 2 2" xfId="1589"/>
    <cellStyle name="Hypertextový odkaz 2_261_XXX_SO 02 - serv admin budova_MaR" xfId="1590"/>
    <cellStyle name="Hypertextový odkaz 3" xfId="1591"/>
    <cellStyle name="Hypertextový odkaz 3 1" xfId="1592"/>
    <cellStyle name="Hypertextový odkaz 3 2" xfId="1593"/>
    <cellStyle name="Hypertextový odkaz 3_Výkaz výměr - jen elektroinstalace" xfId="1594"/>
    <cellStyle name="Hypertextový odkaz 4" xfId="1595"/>
    <cellStyle name="Hypertextový odkaz 4 1" xfId="1596"/>
    <cellStyle name="Hypertextový odkaz 4 2" xfId="1597"/>
    <cellStyle name="Hypertextový odkaz 5" xfId="1598"/>
    <cellStyle name="Hypertextový odkaz 5 1" xfId="1599"/>
    <cellStyle name="Hypertextový odkaz 5 2" xfId="1600"/>
    <cellStyle name="Hypertextový odkaz 6" xfId="1601"/>
    <cellStyle name="Hypertextový odkaz 6 1" xfId="1602"/>
    <cellStyle name="Hypertextový odkaz 6 2" xfId="1603"/>
    <cellStyle name="Hypertextový odkaz 7" xfId="1604"/>
    <cellStyle name="Hypertextový odkaz 7 1" xfId="1605"/>
    <cellStyle name="Hypertextový odkaz 7 2" xfId="1606"/>
    <cellStyle name="Hypertextový odkaz 8" xfId="1607"/>
    <cellStyle name="Hypertextový odkaz 8 1" xfId="1608"/>
    <cellStyle name="Hypertextový odkaz 8 2" xfId="1609"/>
    <cellStyle name="Hypertextový odkaz 9" xfId="1610"/>
    <cellStyle name="Hypertextový odkaz 9 1" xfId="1611"/>
    <cellStyle name="Hypertextový odkaz 9 2" xfId="1612"/>
    <cellStyle name="Check Cell" xfId="1613"/>
    <cellStyle name="Chybně" xfId="1614"/>
    <cellStyle name="Chybně 2" xfId="1615"/>
    <cellStyle name="Chybně 3" xfId="1616"/>
    <cellStyle name="Chybně 4" xfId="1617"/>
    <cellStyle name="Îáû÷íûé_PERSONAL" xfId="1618"/>
    <cellStyle name="Input" xfId="1619"/>
    <cellStyle name="Input %" xfId="1620"/>
    <cellStyle name="Input [yellow]" xfId="1621"/>
    <cellStyle name="Input 1" xfId="1622"/>
    <cellStyle name="Input 3" xfId="1623"/>
    <cellStyle name="Input_05 MaR_vypl" xfId="1624"/>
    <cellStyle name="KAPITOLA" xfId="1625"/>
    <cellStyle name="Kategorie" xfId="1626"/>
    <cellStyle name="Kontrolná bunka" xfId="1627"/>
    <cellStyle name="Kontrolní buňka" xfId="1628"/>
    <cellStyle name="Kontrolní buňka 2" xfId="1629"/>
    <cellStyle name="Kontrolní buňka 3" xfId="1630"/>
    <cellStyle name="Kontrolní buňka 4" xfId="1631"/>
    <cellStyle name="lehký dolní okraj" xfId="1632"/>
    <cellStyle name="Link Currency (0)" xfId="1633"/>
    <cellStyle name="Link Currency (2)" xfId="1634"/>
    <cellStyle name="Link Units (0)" xfId="1635"/>
    <cellStyle name="Link Units (1)" xfId="1636"/>
    <cellStyle name="Link Units (2)" xfId="1637"/>
    <cellStyle name="Linked Cell" xfId="1638"/>
    <cellStyle name="Currency" xfId="1639"/>
    <cellStyle name="měna 2" xfId="1640"/>
    <cellStyle name="Měna 3" xfId="1641"/>
    <cellStyle name="Měna 4" xfId="1642"/>
    <cellStyle name="Měna 5" xfId="1643"/>
    <cellStyle name="Měna 6" xfId="1644"/>
    <cellStyle name="Měna 7" xfId="1645"/>
    <cellStyle name="Měna 8" xfId="1646"/>
    <cellStyle name="měny 2" xfId="1647"/>
    <cellStyle name="měny 2 2" xfId="1648"/>
    <cellStyle name="měny 2_Petrská_JP_2010_10_08_VV_konečný" xfId="1649"/>
    <cellStyle name="měny 3" xfId="1650"/>
    <cellStyle name="měny 4" xfId="1651"/>
    <cellStyle name="Currency [0]" xfId="1652"/>
    <cellStyle name="Millares_Proyecto MINFAR 20020516" xfId="1653"/>
    <cellStyle name="Milliers [0]_laroux" xfId="1654"/>
    <cellStyle name="Milliers_laroux" xfId="1655"/>
    <cellStyle name="MJPolozky" xfId="1656"/>
    <cellStyle name="MnozstviPolozky" xfId="1657"/>
    <cellStyle name="Model" xfId="1658"/>
    <cellStyle name="Month" xfId="1659"/>
    <cellStyle name="NADPIS" xfId="1660"/>
    <cellStyle name="NADPIS - Styl2" xfId="1661"/>
    <cellStyle name="NADPIS - Styl3" xfId="1662"/>
    <cellStyle name="Nadpis 1" xfId="1663"/>
    <cellStyle name="Nadpis 1 2" xfId="1664"/>
    <cellStyle name="Nadpis 1 3" xfId="1665"/>
    <cellStyle name="Nadpis 1 4" xfId="1666"/>
    <cellStyle name="Nadpis 2" xfId="1667"/>
    <cellStyle name="Nadpis 2 2" xfId="1668"/>
    <cellStyle name="Nadpis 2 3" xfId="1669"/>
    <cellStyle name="Nadpis 2 4" xfId="1670"/>
    <cellStyle name="Nadpis 3" xfId="1671"/>
    <cellStyle name="Nadpis 3 2" xfId="1672"/>
    <cellStyle name="Nadpis 3 3" xfId="1673"/>
    <cellStyle name="Nadpis 3 4" xfId="1674"/>
    <cellStyle name="Nadpis 4" xfId="1675"/>
    <cellStyle name="Nadpis 4 2" xfId="1676"/>
    <cellStyle name="Nadpis 4 3" xfId="1677"/>
    <cellStyle name="Nadpis 4 4" xfId="1678"/>
    <cellStyle name="nadpis-12" xfId="1679"/>
    <cellStyle name="nadpis-podtr." xfId="1680"/>
    <cellStyle name="nadpis-podtr. 2" xfId="1681"/>
    <cellStyle name="nadpis-podtr-12" xfId="1682"/>
    <cellStyle name="nadpis-podtr-šik" xfId="1683"/>
    <cellStyle name="NAROW" xfId="1684"/>
    <cellStyle name="Název" xfId="1685"/>
    <cellStyle name="Název 2" xfId="1686"/>
    <cellStyle name="Název 3" xfId="1687"/>
    <cellStyle name="Název 4" xfId="1688"/>
    <cellStyle name="nazev_skup" xfId="1689"/>
    <cellStyle name="NazevOddilu" xfId="1690"/>
    <cellStyle name="NazevPolozky" xfId="1691"/>
    <cellStyle name="NazevPolozky 2" xfId="1692"/>
    <cellStyle name="NazevPolozky_MO ELIŠKA VÝK. VÝM.  191109_upraveno" xfId="1693"/>
    <cellStyle name="NazevSouctuOddilu" xfId="1694"/>
    <cellStyle name="Neutral" xfId="1695"/>
    <cellStyle name="Neutrálna" xfId="1696"/>
    <cellStyle name="Neutrální" xfId="1697"/>
    <cellStyle name="Neutrální 2" xfId="1698"/>
    <cellStyle name="Neutrální 3" xfId="1699"/>
    <cellStyle name="Neutrální 4" xfId="1700"/>
    <cellStyle name="no dec" xfId="1701"/>
    <cellStyle name="nor.cena" xfId="1702"/>
    <cellStyle name="normal" xfId="1703"/>
    <cellStyle name="Normal - Style1" xfId="1704"/>
    <cellStyle name="Normal 1" xfId="1705"/>
    <cellStyle name="Normal 11" xfId="1706"/>
    <cellStyle name="Normal__VZOR" xfId="1707"/>
    <cellStyle name="Normale_595" xfId="1708"/>
    <cellStyle name="normálne 2" xfId="1709"/>
    <cellStyle name="Normální 10" xfId="1710"/>
    <cellStyle name="Normální 10 2" xfId="1711"/>
    <cellStyle name="normální 10 3" xfId="1712"/>
    <cellStyle name="normální 10 4" xfId="1713"/>
    <cellStyle name="normální 10 5" xfId="1714"/>
    <cellStyle name="normální 10 6" xfId="1715"/>
    <cellStyle name="normální 10 7" xfId="1716"/>
    <cellStyle name="normální 10_CCM_DPS_Vykaz vymer_MaR_ABC" xfId="1717"/>
    <cellStyle name="normální 100" xfId="1718"/>
    <cellStyle name="normální 101" xfId="1719"/>
    <cellStyle name="normální 102" xfId="1720"/>
    <cellStyle name="normální 103" xfId="1721"/>
    <cellStyle name="normální 104" xfId="1722"/>
    <cellStyle name="normální 105" xfId="1723"/>
    <cellStyle name="normální 106" xfId="1724"/>
    <cellStyle name="normální 107" xfId="1725"/>
    <cellStyle name="normální 108" xfId="1726"/>
    <cellStyle name="normální 109" xfId="1727"/>
    <cellStyle name="normální 11" xfId="1728"/>
    <cellStyle name="normální 11 2" xfId="1729"/>
    <cellStyle name="normální 11 3" xfId="1730"/>
    <cellStyle name="normální 11 4" xfId="1731"/>
    <cellStyle name="normální 11 5" xfId="1732"/>
    <cellStyle name="normální 11 6" xfId="1733"/>
    <cellStyle name="normální 11 7" xfId="1734"/>
    <cellStyle name="normální 11 8" xfId="1735"/>
    <cellStyle name="normální 11_CCM_DPS_Vykaz vymer_MaR_ABC" xfId="1736"/>
    <cellStyle name="normální 110" xfId="1737"/>
    <cellStyle name="normální 111" xfId="1738"/>
    <cellStyle name="normální 112" xfId="1739"/>
    <cellStyle name="normální 113" xfId="1740"/>
    <cellStyle name="normální 114" xfId="1741"/>
    <cellStyle name="normální 115" xfId="1742"/>
    <cellStyle name="normální 116" xfId="1743"/>
    <cellStyle name="normální 116 2" xfId="1744"/>
    <cellStyle name="normální 117" xfId="1745"/>
    <cellStyle name="normální 118" xfId="1746"/>
    <cellStyle name="normální 119" xfId="1747"/>
    <cellStyle name="normální 12" xfId="1748"/>
    <cellStyle name="normální 12 2" xfId="1749"/>
    <cellStyle name="normální 12 3" xfId="1750"/>
    <cellStyle name="normální 12 4" xfId="1751"/>
    <cellStyle name="normální 12 5" xfId="1752"/>
    <cellStyle name="normální 12 6" xfId="1753"/>
    <cellStyle name="normální 12 7" xfId="1754"/>
    <cellStyle name="normální 12 8" xfId="1755"/>
    <cellStyle name="normální 12_CCM_DPS_Vykaz vymer_MaR_ABC" xfId="1756"/>
    <cellStyle name="normální 120" xfId="1757"/>
    <cellStyle name="normální 121" xfId="1758"/>
    <cellStyle name="Normální 122" xfId="1759"/>
    <cellStyle name="Normální 123" xfId="1760"/>
    <cellStyle name="Normální 124" xfId="1761"/>
    <cellStyle name="Normální 125" xfId="1762"/>
    <cellStyle name="normální 13" xfId="1763"/>
    <cellStyle name="normální 13 2" xfId="1764"/>
    <cellStyle name="normální 13 3" xfId="1765"/>
    <cellStyle name="normální 13 4" xfId="1766"/>
    <cellStyle name="normální 13 5" xfId="1767"/>
    <cellStyle name="normální 13 6" xfId="1768"/>
    <cellStyle name="normální 13 7" xfId="1769"/>
    <cellStyle name="normální 13 8" xfId="1770"/>
    <cellStyle name="normální 13_CCM_DPS_Vykaz vymer_MaR_ABC" xfId="1771"/>
    <cellStyle name="normální 14" xfId="1772"/>
    <cellStyle name="normální 14 2" xfId="1773"/>
    <cellStyle name="normální 14 3" xfId="1774"/>
    <cellStyle name="normální 14 4" xfId="1775"/>
    <cellStyle name="normální 14 5" xfId="1776"/>
    <cellStyle name="normální 14 6" xfId="1777"/>
    <cellStyle name="normální 14 7" xfId="1778"/>
    <cellStyle name="normální 14 8" xfId="1779"/>
    <cellStyle name="normální 14_CCM_DPS_Vykaz vymer_MaR_ABC" xfId="1780"/>
    <cellStyle name="normální 15" xfId="1781"/>
    <cellStyle name="normální 15 2" xfId="1782"/>
    <cellStyle name="normální 15 3" xfId="1783"/>
    <cellStyle name="normální 15_CCM_DPS_Vykaz vymer_MaR_ABC" xfId="1784"/>
    <cellStyle name="normální 16" xfId="1785"/>
    <cellStyle name="normální 16 2" xfId="1786"/>
    <cellStyle name="normální 16 3" xfId="1787"/>
    <cellStyle name="normální 16_CCM_DPS_Vykaz vymer_MaR_ABC" xfId="1788"/>
    <cellStyle name="normální 17" xfId="1789"/>
    <cellStyle name="normální 17 2" xfId="1790"/>
    <cellStyle name="normální 17 3" xfId="1791"/>
    <cellStyle name="normální 17_CCM_DPS_Vykaz vymer_MaR_ABC" xfId="1792"/>
    <cellStyle name="normální 18" xfId="1793"/>
    <cellStyle name="normální 18 2" xfId="1794"/>
    <cellStyle name="normální 18 3" xfId="1795"/>
    <cellStyle name="normální 18_CCM_DPS_Vykaz vymer_MaR_ABC" xfId="1796"/>
    <cellStyle name="normální 19" xfId="1797"/>
    <cellStyle name="normální 19 2" xfId="1798"/>
    <cellStyle name="normální 19 3" xfId="1799"/>
    <cellStyle name="normální 19_CCM_DPS_Vykaz vymer_MaR_ABC" xfId="1800"/>
    <cellStyle name="normální 2" xfId="1801"/>
    <cellStyle name="normální 2 10" xfId="1802"/>
    <cellStyle name="normální 2 11" xfId="1803"/>
    <cellStyle name="normální 2 12" xfId="1804"/>
    <cellStyle name="normální 2 13" xfId="1805"/>
    <cellStyle name="normální 2 14" xfId="1806"/>
    <cellStyle name="normální 2 15" xfId="1807"/>
    <cellStyle name="normální 2 16" xfId="1808"/>
    <cellStyle name="normální 2 17" xfId="1809"/>
    <cellStyle name="normální 2 18" xfId="1810"/>
    <cellStyle name="normální 2 19" xfId="1811"/>
    <cellStyle name="normální 2 2" xfId="1812"/>
    <cellStyle name="normální 2 2 2" xfId="1813"/>
    <cellStyle name="normální 2 2 2 2" xfId="1814"/>
    <cellStyle name="normální 2 2 2 2 2" xfId="1815"/>
    <cellStyle name="normální 2 2 2 2 3" xfId="1816"/>
    <cellStyle name="normální 2 2 2 2_18809-8-14A (příloha) Profesa MaR" xfId="1817"/>
    <cellStyle name="normální 2 2 2 3" xfId="1818"/>
    <cellStyle name="normální 2 2 3" xfId="1819"/>
    <cellStyle name="normální 2 2 3 2" xfId="1820"/>
    <cellStyle name="normální 2 2 3 3" xfId="1821"/>
    <cellStyle name="normální 2 2 4" xfId="1822"/>
    <cellStyle name="normální 2 2 4 2" xfId="1823"/>
    <cellStyle name="normální 2 2 4 3" xfId="1824"/>
    <cellStyle name="normální 2 2 5" xfId="1825"/>
    <cellStyle name="normální 2 2 5 2" xfId="1826"/>
    <cellStyle name="normální 2 2 5 3" xfId="1827"/>
    <cellStyle name="normální 2 2 6" xfId="1828"/>
    <cellStyle name="normální 2 2 7" xfId="1829"/>
    <cellStyle name="normální 2 2_18809-8-14A (příloha) Profesa MaR" xfId="1830"/>
    <cellStyle name="normální 2 20" xfId="1831"/>
    <cellStyle name="normální 2 21" xfId="1832"/>
    <cellStyle name="normální 2 22" xfId="1833"/>
    <cellStyle name="normální 2 23" xfId="1834"/>
    <cellStyle name="normální 2 24" xfId="1835"/>
    <cellStyle name="normální 2 25" xfId="1836"/>
    <cellStyle name="normální 2 26" xfId="1837"/>
    <cellStyle name="normální 2 27" xfId="1838"/>
    <cellStyle name="normální 2 28" xfId="1839"/>
    <cellStyle name="normální 2 29" xfId="1840"/>
    <cellStyle name="normální 2 3" xfId="1841"/>
    <cellStyle name="normální 2 4" xfId="1842"/>
    <cellStyle name="normální 2 5" xfId="1843"/>
    <cellStyle name="normální 2 6" xfId="1844"/>
    <cellStyle name="normální 2 7" xfId="1845"/>
    <cellStyle name="normální 2 8" xfId="1846"/>
    <cellStyle name="normální 2 9" xfId="1847"/>
    <cellStyle name="normální 2_18809-8-14A (příloha) Profesa MaR" xfId="1848"/>
    <cellStyle name="normální 20" xfId="1849"/>
    <cellStyle name="normální 20 2" xfId="1850"/>
    <cellStyle name="normální 20 3" xfId="1851"/>
    <cellStyle name="normální 20_CCM_DPS_Vykaz vymer_MaR_ABC" xfId="1852"/>
    <cellStyle name="normální 21" xfId="1853"/>
    <cellStyle name="normální 21 2" xfId="1854"/>
    <cellStyle name="normální 21 3" xfId="1855"/>
    <cellStyle name="normální 21_CCM_DPS_Vykaz vymer_MaR_ABC" xfId="1856"/>
    <cellStyle name="normální 22" xfId="1857"/>
    <cellStyle name="normální 22 2" xfId="1858"/>
    <cellStyle name="normální 22 3" xfId="1859"/>
    <cellStyle name="normální 22_CCM_DPS_Vykaz vymer_MaR_ABC" xfId="1860"/>
    <cellStyle name="normální 23" xfId="1861"/>
    <cellStyle name="normální 23 2" xfId="1862"/>
    <cellStyle name="normální 23 3" xfId="1863"/>
    <cellStyle name="normální 23_CCM_DPS_Vykaz vymer_MaR_ABC" xfId="1864"/>
    <cellStyle name="normální 24" xfId="1865"/>
    <cellStyle name="normální 24 2" xfId="1866"/>
    <cellStyle name="normální 25" xfId="1867"/>
    <cellStyle name="normální 25 2" xfId="1868"/>
    <cellStyle name="normální 26" xfId="1869"/>
    <cellStyle name="normální 26 2" xfId="1870"/>
    <cellStyle name="normální 27" xfId="1871"/>
    <cellStyle name="normální 27 2" xfId="1872"/>
    <cellStyle name="normální 28" xfId="1873"/>
    <cellStyle name="normální 28 2" xfId="1874"/>
    <cellStyle name="normální 29" xfId="1875"/>
    <cellStyle name="normální 29 2" xfId="1876"/>
    <cellStyle name="normální 3" xfId="1877"/>
    <cellStyle name="normální 3 10" xfId="1878"/>
    <cellStyle name="normální 3 2" xfId="1879"/>
    <cellStyle name="normální 3 2 2" xfId="1880"/>
    <cellStyle name="normální 3 2_18809-8-14A (příloha) Profesa MaR" xfId="1881"/>
    <cellStyle name="normální 3 3" xfId="1882"/>
    <cellStyle name="normální 3 4" xfId="1883"/>
    <cellStyle name="normální 3 5" xfId="1884"/>
    <cellStyle name="normální 3 6" xfId="1885"/>
    <cellStyle name="normální 3 7" xfId="1886"/>
    <cellStyle name="normální 3 8" xfId="1887"/>
    <cellStyle name="normální 3 9" xfId="1888"/>
    <cellStyle name="normální 3_CCM_DPS_Vykaz vymer_MaR_ABC" xfId="1889"/>
    <cellStyle name="normální 30" xfId="1890"/>
    <cellStyle name="normální 30 2" xfId="1891"/>
    <cellStyle name="normální 31" xfId="1892"/>
    <cellStyle name="normální 31 2" xfId="1893"/>
    <cellStyle name="normální 32" xfId="1894"/>
    <cellStyle name="normální 32 2" xfId="1895"/>
    <cellStyle name="normální 33" xfId="1896"/>
    <cellStyle name="normální 33 2" xfId="1897"/>
    <cellStyle name="normální 34" xfId="1898"/>
    <cellStyle name="normální 34 2" xfId="1899"/>
    <cellStyle name="normální 35" xfId="1900"/>
    <cellStyle name="normální 35 2" xfId="1901"/>
    <cellStyle name="normální 36" xfId="1902"/>
    <cellStyle name="normální 36 2" xfId="1903"/>
    <cellStyle name="normální 37" xfId="1904"/>
    <cellStyle name="normální 37 2" xfId="1905"/>
    <cellStyle name="normální 38" xfId="1906"/>
    <cellStyle name="normální 38 2" xfId="1907"/>
    <cellStyle name="normální 39" xfId="1908"/>
    <cellStyle name="normální 39 2" xfId="1909"/>
    <cellStyle name="normální 4" xfId="1910"/>
    <cellStyle name="normální 4 2" xfId="1911"/>
    <cellStyle name="normální 4 2 2" xfId="1912"/>
    <cellStyle name="normální 4 3" xfId="1913"/>
    <cellStyle name="normální 4 4" xfId="1914"/>
    <cellStyle name="normální 4 5" xfId="1915"/>
    <cellStyle name="normální 4 6" xfId="1916"/>
    <cellStyle name="normální 4 7" xfId="1917"/>
    <cellStyle name="normální 4 8" xfId="1918"/>
    <cellStyle name="normální 4_261_XXX_SO 02 - serv admin budova_MaR" xfId="1919"/>
    <cellStyle name="normální 40" xfId="1920"/>
    <cellStyle name="normální 40 2" xfId="1921"/>
    <cellStyle name="normální 41" xfId="1922"/>
    <cellStyle name="normální 41 2" xfId="1923"/>
    <cellStyle name="normální 42" xfId="1924"/>
    <cellStyle name="normální 42 2" xfId="1925"/>
    <cellStyle name="normální 43" xfId="1926"/>
    <cellStyle name="normální 43 2" xfId="1927"/>
    <cellStyle name="normální 44" xfId="1928"/>
    <cellStyle name="normální 44 2" xfId="1929"/>
    <cellStyle name="normální 44 3" xfId="1930"/>
    <cellStyle name="normální 45" xfId="1931"/>
    <cellStyle name="normální 45 2" xfId="1932"/>
    <cellStyle name="normální 46" xfId="1933"/>
    <cellStyle name="normální 46 2" xfId="1934"/>
    <cellStyle name="normální 46 3" xfId="1935"/>
    <cellStyle name="normální 47" xfId="1936"/>
    <cellStyle name="normální 47 2" xfId="1937"/>
    <cellStyle name="normální 48" xfId="1938"/>
    <cellStyle name="normální 48 2" xfId="1939"/>
    <cellStyle name="normální 49" xfId="1940"/>
    <cellStyle name="normální 49 2" xfId="1941"/>
    <cellStyle name="normální 49 3" xfId="1942"/>
    <cellStyle name="normální 5" xfId="1943"/>
    <cellStyle name="normální 5 2" xfId="1944"/>
    <cellStyle name="normální 5 3" xfId="1945"/>
    <cellStyle name="normální 5 4" xfId="1946"/>
    <cellStyle name="normální 5 4 2" xfId="1947"/>
    <cellStyle name="normální 5 5" xfId="1948"/>
    <cellStyle name="normální 5 6" xfId="1949"/>
    <cellStyle name="normální 5 7" xfId="1950"/>
    <cellStyle name="normální 5 8" xfId="1951"/>
    <cellStyle name="normální 5_CCM_DPS_Vykaz vymer_MaR_ABC" xfId="1952"/>
    <cellStyle name="normální 50" xfId="1953"/>
    <cellStyle name="normální 50 2" xfId="1954"/>
    <cellStyle name="normální 50 3" xfId="1955"/>
    <cellStyle name="normální 51" xfId="1956"/>
    <cellStyle name="normální 51 2" xfId="1957"/>
    <cellStyle name="normální 52" xfId="1958"/>
    <cellStyle name="normální 52 2" xfId="1959"/>
    <cellStyle name="normální 53" xfId="1960"/>
    <cellStyle name="normální 53 2" xfId="1961"/>
    <cellStyle name="normální 54" xfId="1962"/>
    <cellStyle name="normální 54 2" xfId="1963"/>
    <cellStyle name="normální 55" xfId="1964"/>
    <cellStyle name="normální 55 2" xfId="1965"/>
    <cellStyle name="normální 56" xfId="1966"/>
    <cellStyle name="normální 56 2" xfId="1967"/>
    <cellStyle name="normální 57" xfId="1968"/>
    <cellStyle name="normální 57 2" xfId="1969"/>
    <cellStyle name="normální 58" xfId="1970"/>
    <cellStyle name="normální 58 2" xfId="1971"/>
    <cellStyle name="normální 59" xfId="1972"/>
    <cellStyle name="normální 59 2" xfId="1973"/>
    <cellStyle name="normální 6" xfId="1974"/>
    <cellStyle name="normální 6 2" xfId="1975"/>
    <cellStyle name="normální 6 3" xfId="1976"/>
    <cellStyle name="normální 6 4" xfId="1977"/>
    <cellStyle name="normální 6 5" xfId="1978"/>
    <cellStyle name="normální 6 6" xfId="1979"/>
    <cellStyle name="normální 6 7" xfId="1980"/>
    <cellStyle name="normální 6 8" xfId="1981"/>
    <cellStyle name="normální 6_CCM_DPS_Vykaz vymer_MaR_ABC" xfId="1982"/>
    <cellStyle name="normální 60" xfId="1983"/>
    <cellStyle name="normální 60 2" xfId="1984"/>
    <cellStyle name="normální 61" xfId="1985"/>
    <cellStyle name="normální 62" xfId="1986"/>
    <cellStyle name="normální 63" xfId="1987"/>
    <cellStyle name="normální 64" xfId="1988"/>
    <cellStyle name="normální 65" xfId="1989"/>
    <cellStyle name="normální 66" xfId="1990"/>
    <cellStyle name="normální 67" xfId="1991"/>
    <cellStyle name="normální 68" xfId="1992"/>
    <cellStyle name="normální 69" xfId="1993"/>
    <cellStyle name="normální 7" xfId="1994"/>
    <cellStyle name="normální 7 10" xfId="1995"/>
    <cellStyle name="normální 7 2" xfId="1996"/>
    <cellStyle name="Normální 7 3" xfId="1997"/>
    <cellStyle name="Normální 7 4" xfId="1998"/>
    <cellStyle name="normální 7 5" xfId="1999"/>
    <cellStyle name="normální 7 5 2" xfId="2000"/>
    <cellStyle name="normální 7 6" xfId="2001"/>
    <cellStyle name="normální 7 6 2" xfId="2002"/>
    <cellStyle name="normální 7 7" xfId="2003"/>
    <cellStyle name="normální 7 8" xfId="2004"/>
    <cellStyle name="normální 7 8 2" xfId="2005"/>
    <cellStyle name="normální 7 9" xfId="2006"/>
    <cellStyle name="normální 7_CCM_DPS_Vykaz vymer_MaR_ABC" xfId="2007"/>
    <cellStyle name="normální 70" xfId="2008"/>
    <cellStyle name="normální 71" xfId="2009"/>
    <cellStyle name="normální 72" xfId="2010"/>
    <cellStyle name="normální 73" xfId="2011"/>
    <cellStyle name="normální 74" xfId="2012"/>
    <cellStyle name="normální 75" xfId="2013"/>
    <cellStyle name="normální 76" xfId="2014"/>
    <cellStyle name="normální 77" xfId="2015"/>
    <cellStyle name="normální 78" xfId="2016"/>
    <cellStyle name="normální 79" xfId="2017"/>
    <cellStyle name="normální 8" xfId="2018"/>
    <cellStyle name="normální 8 2" xfId="2019"/>
    <cellStyle name="normální 8 3" xfId="2020"/>
    <cellStyle name="normální 8 4" xfId="2021"/>
    <cellStyle name="normální 8 5" xfId="2022"/>
    <cellStyle name="normální 8 6" xfId="2023"/>
    <cellStyle name="normální 8 7" xfId="2024"/>
    <cellStyle name="normální 8_CCM_DPS_Vykaz vymer_MaR_ABC" xfId="2025"/>
    <cellStyle name="normální 80" xfId="2026"/>
    <cellStyle name="normální 81" xfId="2027"/>
    <cellStyle name="normální 82" xfId="2028"/>
    <cellStyle name="normální 83" xfId="2029"/>
    <cellStyle name="normální 84" xfId="2030"/>
    <cellStyle name="normální 85" xfId="2031"/>
    <cellStyle name="normální 86" xfId="2032"/>
    <cellStyle name="normální 87" xfId="2033"/>
    <cellStyle name="normální 88" xfId="2034"/>
    <cellStyle name="normální 89" xfId="2035"/>
    <cellStyle name="Normální 9" xfId="2036"/>
    <cellStyle name="Normální 9 2" xfId="2037"/>
    <cellStyle name="normální 9 3" xfId="2038"/>
    <cellStyle name="normální 9 4" xfId="2039"/>
    <cellStyle name="normální 9 5" xfId="2040"/>
    <cellStyle name="normální 9 6" xfId="2041"/>
    <cellStyle name="normální 9 7" xfId="2042"/>
    <cellStyle name="normální 9_CCM_DPS_Vykaz vymer_MaR_ABC" xfId="2043"/>
    <cellStyle name="normální 90" xfId="2044"/>
    <cellStyle name="normální 91" xfId="2045"/>
    <cellStyle name="normální 92" xfId="2046"/>
    <cellStyle name="normální 93" xfId="2047"/>
    <cellStyle name="normální 94" xfId="2048"/>
    <cellStyle name="normální 95" xfId="2049"/>
    <cellStyle name="normální 96" xfId="2050"/>
    <cellStyle name="normální 97" xfId="2051"/>
    <cellStyle name="normální 98" xfId="2052"/>
    <cellStyle name="normální 99" xfId="2053"/>
    <cellStyle name="normální_Cenová nabídka kotelna Londýnská DASS" xfId="2054"/>
    <cellStyle name="Normalny_Arkusz1" xfId="2055"/>
    <cellStyle name="NormalText" xfId="2056"/>
    <cellStyle name="Note" xfId="2057"/>
    <cellStyle name="Notes" xfId="2058"/>
    <cellStyle name="novinka" xfId="2059"/>
    <cellStyle name="Œ…‹æØ‚è [0.00]_laroux" xfId="2060"/>
    <cellStyle name="Œ…‹æØ‚è_laroux" xfId="2061"/>
    <cellStyle name="Ôèíàíñîâûé [0]_PERSONAL" xfId="2062"/>
    <cellStyle name="Ôèíàíñîâûé_PERSONAL" xfId="2063"/>
    <cellStyle name="Output" xfId="2064"/>
    <cellStyle name="Percent ()" xfId="2065"/>
    <cellStyle name="Percent (0)" xfId="2066"/>
    <cellStyle name="Percent (1)" xfId="2067"/>
    <cellStyle name="Percent [0]" xfId="2068"/>
    <cellStyle name="Percent [00]" xfId="2069"/>
    <cellStyle name="Percent [2]" xfId="2070"/>
    <cellStyle name="Percent 1" xfId="2071"/>
    <cellStyle name="Percent 2" xfId="2072"/>
    <cellStyle name="Percent_Account Detail" xfId="2073"/>
    <cellStyle name="Pevné texty v krycím listu" xfId="2074"/>
    <cellStyle name="PEVNÝ1 - Styl1" xfId="2075"/>
    <cellStyle name="Pnumber" xfId="2076"/>
    <cellStyle name="Podhlavička" xfId="2077"/>
    <cellStyle name="podkapitola" xfId="2078"/>
    <cellStyle name="Podnadpis" xfId="2079"/>
    <cellStyle name="polozka" xfId="2080"/>
    <cellStyle name="POPIS" xfId="2081"/>
    <cellStyle name="popis polozky" xfId="2082"/>
    <cellStyle name="popis_05 MaR_vypl" xfId="2083"/>
    <cellStyle name="PoradCisloPolozky" xfId="2084"/>
    <cellStyle name="PorizovaniSkutecnosti" xfId="2085"/>
    <cellStyle name="Followed Hyperlink" xfId="2086"/>
    <cellStyle name="Poznámka" xfId="2087"/>
    <cellStyle name="Poznámka 10" xfId="2088"/>
    <cellStyle name="Poznámka 100" xfId="2089"/>
    <cellStyle name="Poznámka 101" xfId="2090"/>
    <cellStyle name="Poznámka 102" xfId="2091"/>
    <cellStyle name="Poznámka 103" xfId="2092"/>
    <cellStyle name="Poznámka 11" xfId="2093"/>
    <cellStyle name="Poznámka 12" xfId="2094"/>
    <cellStyle name="Poznámka 13" xfId="2095"/>
    <cellStyle name="Poznámka 14" xfId="2096"/>
    <cellStyle name="Poznámka 15" xfId="2097"/>
    <cellStyle name="Poznámka 16" xfId="2098"/>
    <cellStyle name="Poznámka 17" xfId="2099"/>
    <cellStyle name="Poznámka 18" xfId="2100"/>
    <cellStyle name="Poznámka 19" xfId="2101"/>
    <cellStyle name="Poznámka 2" xfId="2102"/>
    <cellStyle name="Poznámka 2 2" xfId="2103"/>
    <cellStyle name="Poznámka 2 3" xfId="2104"/>
    <cellStyle name="Poznámka 2_CCM_DPS_Vykaz vymer_MaR_ABC" xfId="2105"/>
    <cellStyle name="Poznámka 20" xfId="2106"/>
    <cellStyle name="Poznámka 21" xfId="2107"/>
    <cellStyle name="Poznámka 22" xfId="2108"/>
    <cellStyle name="Poznámka 23" xfId="2109"/>
    <cellStyle name="Poznámka 24" xfId="2110"/>
    <cellStyle name="Poznámka 25" xfId="2111"/>
    <cellStyle name="Poznámka 26" xfId="2112"/>
    <cellStyle name="Poznámka 27" xfId="2113"/>
    <cellStyle name="Poznámka 28" xfId="2114"/>
    <cellStyle name="Poznámka 29" xfId="2115"/>
    <cellStyle name="Poznámka 3" xfId="2116"/>
    <cellStyle name="Poznámka 3 2" xfId="2117"/>
    <cellStyle name="Poznámka 3 3" xfId="2118"/>
    <cellStyle name="Poznámka 3_CCM_DPS_Vykaz vymer_MaR_ABC" xfId="2119"/>
    <cellStyle name="Poznámka 30" xfId="2120"/>
    <cellStyle name="Poznámka 31" xfId="2121"/>
    <cellStyle name="Poznámka 32" xfId="2122"/>
    <cellStyle name="Poznámka 33" xfId="2123"/>
    <cellStyle name="Poznámka 34" xfId="2124"/>
    <cellStyle name="Poznámka 35" xfId="2125"/>
    <cellStyle name="Poznámka 36" xfId="2126"/>
    <cellStyle name="Poznámka 37" xfId="2127"/>
    <cellStyle name="Poznámka 38" xfId="2128"/>
    <cellStyle name="Poznámka 39" xfId="2129"/>
    <cellStyle name="Poznámka 4" xfId="2130"/>
    <cellStyle name="Poznámka 4 2" xfId="2131"/>
    <cellStyle name="Poznámka 4 3" xfId="2132"/>
    <cellStyle name="Poznámka 4_CCM_DPS_Vykaz vymer_MaR_ABC" xfId="2133"/>
    <cellStyle name="Poznámka 40" xfId="2134"/>
    <cellStyle name="Poznámka 41" xfId="2135"/>
    <cellStyle name="Poznámka 42" xfId="2136"/>
    <cellStyle name="Poznámka 43" xfId="2137"/>
    <cellStyle name="Poznámka 44" xfId="2138"/>
    <cellStyle name="Poznámka 45" xfId="2139"/>
    <cellStyle name="Poznámka 46" xfId="2140"/>
    <cellStyle name="Poznámka 47" xfId="2141"/>
    <cellStyle name="Poznámka 48" xfId="2142"/>
    <cellStyle name="Poznámka 49" xfId="2143"/>
    <cellStyle name="Poznámka 5" xfId="2144"/>
    <cellStyle name="Poznámka 50" xfId="2145"/>
    <cellStyle name="Poznámka 51" xfId="2146"/>
    <cellStyle name="Poznámka 52" xfId="2147"/>
    <cellStyle name="Poznámka 53" xfId="2148"/>
    <cellStyle name="Poznámka 54" xfId="2149"/>
    <cellStyle name="Poznámka 55" xfId="2150"/>
    <cellStyle name="Poznámka 56" xfId="2151"/>
    <cellStyle name="Poznámka 57" xfId="2152"/>
    <cellStyle name="Poznámka 58" xfId="2153"/>
    <cellStyle name="Poznámka 59" xfId="2154"/>
    <cellStyle name="Poznámka 6" xfId="2155"/>
    <cellStyle name="Poznámka 60" xfId="2156"/>
    <cellStyle name="Poznámka 61" xfId="2157"/>
    <cellStyle name="Poznámka 62" xfId="2158"/>
    <cellStyle name="Poznámka 63" xfId="2159"/>
    <cellStyle name="Poznámka 64" xfId="2160"/>
    <cellStyle name="Poznámka 65" xfId="2161"/>
    <cellStyle name="Poznámka 66" xfId="2162"/>
    <cellStyle name="Poznámka 67" xfId="2163"/>
    <cellStyle name="Poznámka 68" xfId="2164"/>
    <cellStyle name="Poznámka 69" xfId="2165"/>
    <cellStyle name="Poznámka 7" xfId="2166"/>
    <cellStyle name="Poznámka 70" xfId="2167"/>
    <cellStyle name="Poznámka 71" xfId="2168"/>
    <cellStyle name="Poznámka 72" xfId="2169"/>
    <cellStyle name="Poznámka 73" xfId="2170"/>
    <cellStyle name="Poznámka 74" xfId="2171"/>
    <cellStyle name="Poznámka 75" xfId="2172"/>
    <cellStyle name="Poznámka 76" xfId="2173"/>
    <cellStyle name="Poznámka 77" xfId="2174"/>
    <cellStyle name="Poznámka 78" xfId="2175"/>
    <cellStyle name="Poznámka 79" xfId="2176"/>
    <cellStyle name="Poznámka 8" xfId="2177"/>
    <cellStyle name="Poznámka 80" xfId="2178"/>
    <cellStyle name="Poznámka 81" xfId="2179"/>
    <cellStyle name="Poznámka 82" xfId="2180"/>
    <cellStyle name="Poznámka 83" xfId="2181"/>
    <cellStyle name="Poznámka 84" xfId="2182"/>
    <cellStyle name="Poznámka 85" xfId="2183"/>
    <cellStyle name="Poznámka 86" xfId="2184"/>
    <cellStyle name="Poznámka 87" xfId="2185"/>
    <cellStyle name="Poznámka 88" xfId="2186"/>
    <cellStyle name="Poznámka 89" xfId="2187"/>
    <cellStyle name="Poznámka 9" xfId="2188"/>
    <cellStyle name="Poznámka 90" xfId="2189"/>
    <cellStyle name="Poznámka 91" xfId="2190"/>
    <cellStyle name="Poznámka 92" xfId="2191"/>
    <cellStyle name="Poznámka 93" xfId="2192"/>
    <cellStyle name="Poznámka 94" xfId="2193"/>
    <cellStyle name="Poznámka 95" xfId="2194"/>
    <cellStyle name="Poznámka 96" xfId="2195"/>
    <cellStyle name="Poznámka 97" xfId="2196"/>
    <cellStyle name="Poznámka 98" xfId="2197"/>
    <cellStyle name="Poznámka 99" xfId="2198"/>
    <cellStyle name="Prefilled" xfId="2199"/>
    <cellStyle name="Prepojená bunka" xfId="2200"/>
    <cellStyle name="PrePop Currency (0)" xfId="2201"/>
    <cellStyle name="PrePop Currency (2)" xfId="2202"/>
    <cellStyle name="PrePop Units (0)" xfId="2203"/>
    <cellStyle name="PrePop Units (1)" xfId="2204"/>
    <cellStyle name="PrePop Units (2)" xfId="2205"/>
    <cellStyle name="procent 2" xfId="2206"/>
    <cellStyle name="procent 3" xfId="2207"/>
    <cellStyle name="procent 4" xfId="2208"/>
    <cellStyle name="procent 5" xfId="2209"/>
    <cellStyle name="Percent" xfId="2210"/>
    <cellStyle name="Procenta 2" xfId="2211"/>
    <cellStyle name="Procenta 3" xfId="2212"/>
    <cellStyle name="ProcentoPrirazPol" xfId="2213"/>
    <cellStyle name="Propojená buňka" xfId="2214"/>
    <cellStyle name="Propojená buňka 2" xfId="2215"/>
    <cellStyle name="Propojená buňka 3" xfId="2216"/>
    <cellStyle name="Propojená buňka 4" xfId="2217"/>
    <cellStyle name="R_price" xfId="2218"/>
    <cellStyle name="R_text" xfId="2219"/>
    <cellStyle name="R_type" xfId="2220"/>
    <cellStyle name="R_type_Výkaz výměr - jen elektroinstalace" xfId="2221"/>
    <cellStyle name="RekapCisloOdd" xfId="2222"/>
    <cellStyle name="RekapNazOdd" xfId="2223"/>
    <cellStyle name="RekapOddiluSoucet" xfId="2224"/>
    <cellStyle name="RekapTonaz" xfId="2225"/>
    <cellStyle name="rozpočet" xfId="2226"/>
    <cellStyle name="Ś…‹ćŘ‚č [0.00]_laroux" xfId="2227"/>
    <cellStyle name="Ś…‹ćŘ‚č_laroux" xfId="2228"/>
    <cellStyle name="Shaded" xfId="2229"/>
    <cellStyle name="Sheet Title" xfId="2230"/>
    <cellStyle name="SKP" xfId="2231"/>
    <cellStyle name="Skupina" xfId="2232"/>
    <cellStyle name="Sledovaný hypertextový odkaz 1" xfId="2233"/>
    <cellStyle name="Sledovaný hypertextový odkaz 1 1" xfId="2234"/>
    <cellStyle name="Sledovaný hypertextový odkaz 1 2" xfId="2235"/>
    <cellStyle name="Sledovaný hypertextový odkaz 10" xfId="2236"/>
    <cellStyle name="Sledovaný hypertextový odkaz 10 1" xfId="2237"/>
    <cellStyle name="Sledovaný hypertextový odkaz 10 2" xfId="2238"/>
    <cellStyle name="Sledovaný hypertextový odkaz 11" xfId="2239"/>
    <cellStyle name="Sledovaný hypertextový odkaz 11 1" xfId="2240"/>
    <cellStyle name="Sledovaný hypertextový odkaz 11 2" xfId="2241"/>
    <cellStyle name="Sledovaný hypertextový odkaz 12" xfId="2242"/>
    <cellStyle name="Sledovaný hypertextový odkaz 12 1" xfId="2243"/>
    <cellStyle name="Sledovaný hypertextový odkaz 12 2" xfId="2244"/>
    <cellStyle name="Sledovaný hypertextový odkaz 13" xfId="2245"/>
    <cellStyle name="Sledovaný hypertextový odkaz 14" xfId="2246"/>
    <cellStyle name="Sledovaný hypertextový odkaz 2" xfId="2247"/>
    <cellStyle name="Sledovaný hypertextový odkaz 2 1" xfId="2248"/>
    <cellStyle name="Sledovaný hypertextový odkaz 2 2" xfId="2249"/>
    <cellStyle name="Sledovaný hypertextový odkaz 3" xfId="2250"/>
    <cellStyle name="Sledovaný hypertextový odkaz 3 1" xfId="2251"/>
    <cellStyle name="Sledovaný hypertextový odkaz 3 2" xfId="2252"/>
    <cellStyle name="Sledovaný hypertextový odkaz 4" xfId="2253"/>
    <cellStyle name="Sledovaný hypertextový odkaz 4 1" xfId="2254"/>
    <cellStyle name="Sledovaný hypertextový odkaz 4 2" xfId="2255"/>
    <cellStyle name="Sledovaný hypertextový odkaz 5" xfId="2256"/>
    <cellStyle name="Sledovaný hypertextový odkaz 5 1" xfId="2257"/>
    <cellStyle name="Sledovaný hypertextový odkaz 5 2" xfId="2258"/>
    <cellStyle name="Sledovaný hypertextový odkaz 6" xfId="2259"/>
    <cellStyle name="Sledovaný hypertextový odkaz 6 1" xfId="2260"/>
    <cellStyle name="Sledovaný hypertextový odkaz 6 2" xfId="2261"/>
    <cellStyle name="Sledovaný hypertextový odkaz 7" xfId="2262"/>
    <cellStyle name="Sledovaný hypertextový odkaz 7 1" xfId="2263"/>
    <cellStyle name="Sledovaný hypertextový odkaz 7 2" xfId="2264"/>
    <cellStyle name="Sledovaný hypertextový odkaz 8" xfId="2265"/>
    <cellStyle name="Sledovaný hypertextový odkaz 8 1" xfId="2266"/>
    <cellStyle name="Sledovaný hypertextový odkaz 8 2" xfId="2267"/>
    <cellStyle name="Sledovaný hypertextový odkaz 9" xfId="2268"/>
    <cellStyle name="Sledovaný hypertextový odkaz 9 1" xfId="2269"/>
    <cellStyle name="Sledovaný hypertextový odkaz 9 2" xfId="2270"/>
    <cellStyle name="snizeni" xfId="2271"/>
    <cellStyle name="SoucetHmotOddilu" xfId="2272"/>
    <cellStyle name="SoucetMontaziOddilu" xfId="2273"/>
    <cellStyle name="Specifikace" xfId="2274"/>
    <cellStyle name="Specifikace 2" xfId="2275"/>
    <cellStyle name="Specifikace 3" xfId="2276"/>
    <cellStyle name="Specifikace_09010090_ViladomyMilicovskyLesPraha_Unistav" xfId="2277"/>
    <cellStyle name="Spolu" xfId="2278"/>
    <cellStyle name="Správně" xfId="2279"/>
    <cellStyle name="Správně 2" xfId="2280"/>
    <cellStyle name="Správně 3" xfId="2281"/>
    <cellStyle name="Správně 4" xfId="2282"/>
    <cellStyle name="Standaard_Blad1_3" xfId="2283"/>
    <cellStyle name="Standard_--&gt;2-1" xfId="2284"/>
    <cellStyle name="standardní-Courier12" xfId="2285"/>
    <cellStyle name="standardní-podtržený" xfId="2286"/>
    <cellStyle name="standardní-podtržený-šikmý" xfId="2287"/>
    <cellStyle name="standardní-tučně" xfId="2288"/>
    <cellStyle name="standard-podtr" xfId="2289"/>
    <cellStyle name="standard-podtr/tučně" xfId="2290"/>
    <cellStyle name="Stín+tučně" xfId="2291"/>
    <cellStyle name="Stín+tučně+velké písmo" xfId="2292"/>
    <cellStyle name="Styl 1" xfId="2293"/>
    <cellStyle name="Styl 1 2" xfId="2294"/>
    <cellStyle name="Styl 1 2 2" xfId="2295"/>
    <cellStyle name="Styl 1 2_18809-8-14A (příloha) Profesa MaR" xfId="2296"/>
    <cellStyle name="Styl 1 3" xfId="2297"/>
    <cellStyle name="Styl 1 4" xfId="2298"/>
    <cellStyle name="Styl 1_18809-8-14A (příloha) Profesa MaR" xfId="2299"/>
    <cellStyle name="Styl 2" xfId="2300"/>
    <cellStyle name="Styl 3" xfId="2301"/>
    <cellStyle name="subhead" xfId="2302"/>
    <cellStyle name="Sum" xfId="2303"/>
    <cellStyle name="Sum %of HV" xfId="2304"/>
    <cellStyle name="tabulka cenník" xfId="2305"/>
    <cellStyle name="text" xfId="2306"/>
    <cellStyle name="Text Indent A" xfId="2307"/>
    <cellStyle name="Text Indent B" xfId="2308"/>
    <cellStyle name="Text Indent C" xfId="2309"/>
    <cellStyle name="Text upozornění" xfId="2310"/>
    <cellStyle name="Text upozornění 2" xfId="2311"/>
    <cellStyle name="Text upozornění 3" xfId="2312"/>
    <cellStyle name="Text upozornění 4" xfId="2313"/>
    <cellStyle name="Text upozornenia" xfId="2314"/>
    <cellStyle name="Text v krycím listu" xfId="2315"/>
    <cellStyle name="Thousands (0)" xfId="2316"/>
    <cellStyle name="Thousands (1)" xfId="2317"/>
    <cellStyle name="time" xfId="2318"/>
    <cellStyle name="Title" xfId="2319"/>
    <cellStyle name="Titul" xfId="2320"/>
    <cellStyle name="TonazSute" xfId="2321"/>
    <cellStyle name="Total" xfId="2322"/>
    <cellStyle name="Tučně" xfId="2323"/>
    <cellStyle name="TYP ŘÁDKU_2" xfId="2324"/>
    <cellStyle name="Underline 2" xfId="2325"/>
    <cellStyle name="Vstup" xfId="2326"/>
    <cellStyle name="Vstup 2" xfId="2327"/>
    <cellStyle name="Vstup 3" xfId="2328"/>
    <cellStyle name="Vstup 4" xfId="2329"/>
    <cellStyle name="výkaz výměr" xfId="2330"/>
    <cellStyle name="VykazPolozka" xfId="2331"/>
    <cellStyle name="VykazPorCisPolozky" xfId="2332"/>
    <cellStyle name="VykazVzorec" xfId="2333"/>
    <cellStyle name="VypocetSkutecnosti" xfId="2334"/>
    <cellStyle name="Výpočet" xfId="2335"/>
    <cellStyle name="Výpočet 2" xfId="2336"/>
    <cellStyle name="Výpočet 3" xfId="2337"/>
    <cellStyle name="Výpočet 4" xfId="2338"/>
    <cellStyle name="výprodej" xfId="2339"/>
    <cellStyle name="Výstup" xfId="2340"/>
    <cellStyle name="Výstup 2" xfId="2341"/>
    <cellStyle name="Výstup 3" xfId="2342"/>
    <cellStyle name="Výstup 4" xfId="2343"/>
    <cellStyle name="Vysvětlující text" xfId="2344"/>
    <cellStyle name="Vysvětlující text 2" xfId="2345"/>
    <cellStyle name="Vysvětlující text 3" xfId="2346"/>
    <cellStyle name="Vysvětlující text 4" xfId="2347"/>
    <cellStyle name="Vysvetľujúci text" xfId="2348"/>
    <cellStyle name="Währung [0]_--&gt;2-1" xfId="2349"/>
    <cellStyle name="Währung_--&gt;2-1" xfId="2350"/>
    <cellStyle name="Walutowy [0]_laroux" xfId="2351"/>
    <cellStyle name="Walutowy_laroux" xfId="2352"/>
    <cellStyle name="Warning Text" xfId="2353"/>
    <cellStyle name="Wהhrung [0]_--&gt;2-1" xfId="2354"/>
    <cellStyle name="Wהhrung_--&gt;2-1" xfId="2355"/>
    <cellStyle name="Year" xfId="2356"/>
    <cellStyle name="základní" xfId="2357"/>
    <cellStyle name="zbozi_p" xfId="2358"/>
    <cellStyle name="Zboží" xfId="2359"/>
    <cellStyle name="Zlá" xfId="2360"/>
    <cellStyle name="Zvýraznění 1" xfId="2361"/>
    <cellStyle name="Zvýraznění 1 2" xfId="2362"/>
    <cellStyle name="Zvýraznění 1 3" xfId="2363"/>
    <cellStyle name="Zvýraznění 1 4" xfId="2364"/>
    <cellStyle name="Zvýraznění 2" xfId="2365"/>
    <cellStyle name="Zvýraznění 2 2" xfId="2366"/>
    <cellStyle name="Zvýraznění 2 3" xfId="2367"/>
    <cellStyle name="Zvýraznění 2 4" xfId="2368"/>
    <cellStyle name="Zvýraznění 3" xfId="2369"/>
    <cellStyle name="Zvýraznění 3 2" xfId="2370"/>
    <cellStyle name="Zvýraznění 3 3" xfId="2371"/>
    <cellStyle name="Zvýraznění 3 4" xfId="2372"/>
    <cellStyle name="Zvýraznění 4" xfId="2373"/>
    <cellStyle name="Zvýraznění 4 2" xfId="2374"/>
    <cellStyle name="Zvýraznění 4 3" xfId="2375"/>
    <cellStyle name="Zvýraznění 4 4" xfId="2376"/>
    <cellStyle name="Zvýraznění 5" xfId="2377"/>
    <cellStyle name="Zvýraznění 5 2" xfId="2378"/>
    <cellStyle name="Zvýraznění 5 3" xfId="2379"/>
    <cellStyle name="Zvýraznění 5 4" xfId="2380"/>
    <cellStyle name="Zvýraznění 6" xfId="2381"/>
    <cellStyle name="Zvýraznění 6 2" xfId="2382"/>
    <cellStyle name="Zvýraznění 6 3" xfId="2383"/>
    <cellStyle name="Zvýraznění 6 4" xfId="2384"/>
    <cellStyle name="Zvýraznenie1" xfId="2385"/>
    <cellStyle name="Zvýraznenie2" xfId="2386"/>
    <cellStyle name="Zvýraznenie3" xfId="2387"/>
    <cellStyle name="Zvýraznenie4" xfId="2388"/>
    <cellStyle name="Zvýraznenie5" xfId="2389"/>
    <cellStyle name="Zvýraznenie6" xfId="2390"/>
    <cellStyle name="千位[0]_laroux" xfId="2391"/>
    <cellStyle name="千位_laroux" xfId="2392"/>
    <cellStyle name="千分位[0]_laroux" xfId="2393"/>
    <cellStyle name="千分位_laroux" xfId="2394"/>
    <cellStyle name="常规_~0053317" xfId="2395"/>
    <cellStyle name="普通_laroux" xfId="23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externalLink" Target="externalLinks/externalLink39.xml" /><Relationship Id="rId48" Type="http://schemas.openxmlformats.org/officeDocument/2006/relationships/externalLink" Target="externalLinks/externalLink40.xml" /><Relationship Id="rId49" Type="http://schemas.openxmlformats.org/officeDocument/2006/relationships/externalLink" Target="externalLinks/externalLink41.xml" /><Relationship Id="rId50" Type="http://schemas.openxmlformats.org/officeDocument/2006/relationships/externalLink" Target="externalLinks/externalLink42.xml" /><Relationship Id="rId51" Type="http://schemas.openxmlformats.org/officeDocument/2006/relationships/externalLink" Target="externalLinks/externalLink43.xml" /><Relationship Id="rId52" Type="http://schemas.openxmlformats.org/officeDocument/2006/relationships/externalLink" Target="externalLinks/externalLink44.xml" /><Relationship Id="rId53" Type="http://schemas.openxmlformats.org/officeDocument/2006/relationships/externalLink" Target="externalLinks/externalLink45.xml" /><Relationship Id="rId54" Type="http://schemas.openxmlformats.org/officeDocument/2006/relationships/externalLink" Target="externalLinks/externalLink46.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57</xdr:row>
      <xdr:rowOff>0</xdr:rowOff>
    </xdr:from>
    <xdr:ext cx="209550" cy="266700"/>
    <xdr:sp fLocksText="0">
      <xdr:nvSpPr>
        <xdr:cNvPr id="1" name="TextovéPole 2"/>
        <xdr:cNvSpPr txBox="1">
          <a:spLocks noChangeArrowheads="1"/>
        </xdr:cNvSpPr>
      </xdr:nvSpPr>
      <xdr:spPr>
        <a:xfrm>
          <a:off x="7543800" y="124587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2</xdr:col>
      <xdr:colOff>1514475</xdr:colOff>
      <xdr:row>57</xdr:row>
      <xdr:rowOff>0</xdr:rowOff>
    </xdr:from>
    <xdr:ext cx="200025" cy="266700"/>
    <xdr:sp fLocksText="0">
      <xdr:nvSpPr>
        <xdr:cNvPr id="2" name="TextovéPole 3"/>
        <xdr:cNvSpPr txBox="1">
          <a:spLocks noChangeArrowheads="1"/>
        </xdr:cNvSpPr>
      </xdr:nvSpPr>
      <xdr:spPr>
        <a:xfrm>
          <a:off x="2828925" y="12458700"/>
          <a:ext cx="200025"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2</xdr:col>
      <xdr:colOff>1514475</xdr:colOff>
      <xdr:row>65</xdr:row>
      <xdr:rowOff>142875</xdr:rowOff>
    </xdr:from>
    <xdr:ext cx="219075" cy="276225"/>
    <xdr:sp fLocksText="0">
      <xdr:nvSpPr>
        <xdr:cNvPr id="3" name="TextovéPole 4"/>
        <xdr:cNvSpPr txBox="1">
          <a:spLocks noChangeArrowheads="1"/>
        </xdr:cNvSpPr>
      </xdr:nvSpPr>
      <xdr:spPr>
        <a:xfrm>
          <a:off x="2828925" y="14030325"/>
          <a:ext cx="219075" cy="2762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2</xdr:col>
      <xdr:colOff>1514475</xdr:colOff>
      <xdr:row>69</xdr:row>
      <xdr:rowOff>0</xdr:rowOff>
    </xdr:from>
    <xdr:ext cx="219075" cy="266700"/>
    <xdr:sp fLocksText="0">
      <xdr:nvSpPr>
        <xdr:cNvPr id="4" name="TextovéPole 5"/>
        <xdr:cNvSpPr txBox="1">
          <a:spLocks noChangeArrowheads="1"/>
        </xdr:cNvSpPr>
      </xdr:nvSpPr>
      <xdr:spPr>
        <a:xfrm>
          <a:off x="2828925" y="14592300"/>
          <a:ext cx="219075"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2</xdr:col>
      <xdr:colOff>1514475</xdr:colOff>
      <xdr:row>70</xdr:row>
      <xdr:rowOff>0</xdr:rowOff>
    </xdr:from>
    <xdr:ext cx="219075" cy="276225"/>
    <xdr:sp fLocksText="0">
      <xdr:nvSpPr>
        <xdr:cNvPr id="5" name="TextovéPole 6"/>
        <xdr:cNvSpPr txBox="1">
          <a:spLocks noChangeArrowheads="1"/>
        </xdr:cNvSpPr>
      </xdr:nvSpPr>
      <xdr:spPr>
        <a:xfrm>
          <a:off x="2828925" y="14697075"/>
          <a:ext cx="219075" cy="2762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2</xdr:col>
      <xdr:colOff>1514475</xdr:colOff>
      <xdr:row>71</xdr:row>
      <xdr:rowOff>0</xdr:rowOff>
    </xdr:from>
    <xdr:ext cx="219075" cy="276225"/>
    <xdr:sp fLocksText="0">
      <xdr:nvSpPr>
        <xdr:cNvPr id="6" name="TextovéPole 7"/>
        <xdr:cNvSpPr txBox="1">
          <a:spLocks noChangeArrowheads="1"/>
        </xdr:cNvSpPr>
      </xdr:nvSpPr>
      <xdr:spPr>
        <a:xfrm>
          <a:off x="2828925" y="14859000"/>
          <a:ext cx="219075" cy="2762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2</xdr:col>
      <xdr:colOff>1514475</xdr:colOff>
      <xdr:row>72</xdr:row>
      <xdr:rowOff>0</xdr:rowOff>
    </xdr:from>
    <xdr:ext cx="219075" cy="266700"/>
    <xdr:sp fLocksText="0">
      <xdr:nvSpPr>
        <xdr:cNvPr id="7" name="TextovéPole 8"/>
        <xdr:cNvSpPr txBox="1">
          <a:spLocks noChangeArrowheads="1"/>
        </xdr:cNvSpPr>
      </xdr:nvSpPr>
      <xdr:spPr>
        <a:xfrm>
          <a:off x="2828925" y="15020925"/>
          <a:ext cx="219075"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2</xdr:col>
      <xdr:colOff>1514475</xdr:colOff>
      <xdr:row>72</xdr:row>
      <xdr:rowOff>0</xdr:rowOff>
    </xdr:from>
    <xdr:ext cx="219075" cy="266700"/>
    <xdr:sp fLocksText="0">
      <xdr:nvSpPr>
        <xdr:cNvPr id="8" name="TextovéPole 9"/>
        <xdr:cNvSpPr txBox="1">
          <a:spLocks noChangeArrowheads="1"/>
        </xdr:cNvSpPr>
      </xdr:nvSpPr>
      <xdr:spPr>
        <a:xfrm>
          <a:off x="2828925" y="15020925"/>
          <a:ext cx="219075"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2</xdr:col>
      <xdr:colOff>1514475</xdr:colOff>
      <xdr:row>73</xdr:row>
      <xdr:rowOff>0</xdr:rowOff>
    </xdr:from>
    <xdr:ext cx="219075" cy="266700"/>
    <xdr:sp fLocksText="0">
      <xdr:nvSpPr>
        <xdr:cNvPr id="9" name="TextovéPole 10"/>
        <xdr:cNvSpPr txBox="1">
          <a:spLocks noChangeArrowheads="1"/>
        </xdr:cNvSpPr>
      </xdr:nvSpPr>
      <xdr:spPr>
        <a:xfrm>
          <a:off x="2828925" y="15182850"/>
          <a:ext cx="219075"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lavni\dokumenty\Documents%20and%20Settings\reditel\Dokumenty\Tecont\Nabidky\2008\08040410_FMZTrebicAhold_Outulny\elektromont\rozpocet_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chodbm\Obchod_E\nab&#237;dky%202002\Elektro%20Brno\MOU%20Brno\PET\K%20SO%20001%20Adaptace%20prostor%20pro%20um&#237;s.%20vy&#353;.%20P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erver\tecont\EXCEL\Projekt\Saldova\N&#225;vrh%20struktury-z%2008082006-coudek.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Nab&#237;dky%202010\BAZ&#201;N%20&#381;D&#193;R\Nab&#237;dky\AG%20COM%20-%20NS_100124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U:\DOK\K03_01\NABIDKY_D5\AB_OK_SYSTEM_1698_VSBD26\OK_169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Kudla%20Zal\Documents\Pr&#225;ce\2013\2013%20-%20Praha3,%20Pod%20Lipami%207\Rozpo&#269;et_pod%20lipami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J:\Firemn&#237;%20archiv%20a.s\Zak&#225;zky%20rok%202001\22%20Zelen&#253;%20ostrov%20SP\Kniha%20spec.+%20v&#253;kaz%20v&#253;m&#283;r%20TENDR%203.%20stavba\SO%2011.1%20A%20Architektonicko-stavebn&#237;%20autorizovan&#253;%20Helika.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Documents%20and%20Settings\pavla.paprskarova\Dokumenty\ROK%202006\N&#193;DRA&#381;&#205;\ROK%202007\FIN&#193;LN&#205;%20CENOV&#193;%20NAB&#205;DKA%204.7.2007\FIN&#193;LN&#205;,%20KONE&#268;N&#193;%20NAB&#205;DKA\Dokumenty\Projekty\Novo%20Plaza\vykazy%20vymer\Topeni\SPECIFIKACE%20TOPENI.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Podklady%20CD\Jesen&#237;k%20WELLNESS%20CENTRUM%20(100817\V&#253;kaz%20v&#253;m&#283;r\V&#253;kaz%20v&#253;m&#283;r%20stavba\SO_Stavebn&#237;%20objekty\DVD_SO02_&#218;T_Rozpo&#269;e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erver\tecont\p&#345;&#237;prava\AKCE%202009%20-%20AKTUALNI\V&#352;B-TUO%20Nov&#225;%20budova%20FEI\004...V&#253;kazy%20v&#253;m&#283;r\VV%20-%20origin&#225;l\VSB_TUO_VV_FINAL.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ileserver\Schr&#225;nky\Pavel%20Vrz&#225;k\Cen&#237;ky\konfigur&#225;tor%20MC6501%20verze%201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AM-PC\Dokumenty\Documents%20and%20Settings\reditel\Dokumenty\Tecont\Nabidky\2008\08040410_FMZTrebicAhold_Outulny\elektromont\rozpocet_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Users\Jirka\AppData\Local\Microsoft\Windows\Temporary%20Internet%20Files\Content.IE5\Z1YQD2LJ\6%20VV_Petrska2_podlaha_100920%20pro%20Jirku%2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N:\Excel\DATA2009\Kalkulace\CZ_Plast\RS150_novy\Rozpocty\Excel\DATA2008\Kalkulace\CZ_Plast\CZ_Pl_kveten_BJ.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Podklady%20CD\Jesen&#237;k%20WELLNESS%20CENTRUM%20(100817\V&#253;kaz%20v&#253;m&#283;r\V&#253;kaz%20v&#253;m&#283;r%20stavba\SO_Stavebn&#237;%20objekty\Rozpo&#269;et.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erver\tecont\Documents%20and%20Settings\maly\Local%20Settings\Temporary%20Internet%20Files\Content.Outlook\OWN5RS69\Venkovn&#237;%20osv&#283;tlen&#237;%20gabionov&#233;%20zdi.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Pracant\data%20(d)\PORSCHE%20Hradec%20Kralove\DPS\rozpo&#269;ty\Zmena%2008-05-14\PORSCHE%20HK%20v&#253;kaz%20v&#253;m&#283;r%20opraven&#233;%20odd&#237;ly_zaslane.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Users\Jirka\AppData\Local\Microsoft\Windows\Temporary%20Internet%20Files\Content.IE5\G56SXP4Z\specifikace.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Pracant\data%20(d)\PORSCHE%20Hradec%20Kralove\DPS\rozpo&#269;ty\Lepcio%20SO04\porcheHradecSO04-autoservisA.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Pracant\data%20(d)\PORSCHE%20Hradec%20Kralove\DPS\rozpo&#269;ty\Kudl&#225;k\ROZPO&#268;ET%20SO%2003,%20SO%200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Pracant\data%20(d)\PORSCHE%20Hradec%20Kralove\DPS\SO%2003_autosalon%20SKODA\A%201_arch_staveb%20reseni\rozpocet\vrata,%20zamecnik.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Pracant\data%20(d)\PORSCHE%20Hradec%20Kralove\DPS\rozpo&#269;ty\Lepcio%20porscheHK4z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Kudla\Documents\Pr&#225;ce\2012%20-%20Praha%202,%20kotelny\Legerova%205\Rozpo&#269;et%20-%20Legerova_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Jola\c\My%20Documents\jola\OFERENCI\14%20Ilbau\10.12.99%20Ilbau.%20Summary%20bill%20of%20quantities.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Podklady%20CD\Jesen&#237;k%20WELLNESS%20CENTRUM%20(100817\V&#253;kaz%20v&#253;m&#283;r\V&#253;kaz%20v&#253;m&#283;r%20stavba\SO_Stavebn&#237;%20objekty\P&#345;&#237;stupov&#253;%20syst&#233;m_SO02.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ain\public\OldC\Z%20Desktopu\Babylon\Babyl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Dokumenty\Projekty\Novo%20Plaza\vykazy%20vymer\Topeni\SPECIFIKACE%20TOPENI.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Nab&#237;dky\Nabidky\vzory%20pro%20SK\NETmont\Odberatelia\ALEXIA\Rozpocty2.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Server\tecont\Documents%20and%20Settings\honcik\Local%20Settings\Temporary%20Internet%20Files\OLK2\Rozpo&#269;et%20-%20Rezidence%20Eli&#353;ka%20090729%20a.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Server\tecont\Documents%20and%20Settings\p14\Local%20Settings\Temp\&#352;t&#283;p&#225;n\cenov&#253;%20dokument%20vzor%2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D:\Podklady%20CD\Jesen&#237;k%20WELLNESS%20CENTRUM%20(100817\V&#253;kaz%20v&#253;m&#283;r\V&#253;kaz%20v&#253;m&#283;r%20stavba\SO_Stavebn&#237;%20objekty\SO%2002-4%20zt%20rozpo&#269;et.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226\jola\WINDOWS\TEMP\Oferta%20-%20za&#322;.%20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2008\080061\Zakazka\P1a\A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reditel\Dokumenty\Tecont\Nabidky\2008\08040410_FMZTrebicAhold_Outulny\elektromont\rozpocet_1.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DIKBOX\zakazky2007\pajc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D:\Podklady%20CD\Jesen&#237;k%20WELLNESS%20CENTRUM%20(100817\V&#253;kaz%20v&#253;m&#283;r\V&#253;kaz%20v&#253;m&#283;r%20stavba\SO_Stavebn&#237;%20objekty\besenova\Franti&#353;kovy%20L&#225;zn&#283;%20%20CZ%205ab.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Jola\c\My%20Documents\jola\OFERENCI\11%20Exbud\13.12.99.%20Exbud.%20List%20of%20unit%20rates.%20nr%209%20.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c:\Martin\Technick&#253;%20&#250;sek\_Corbada%20Terasy%20Jihlava,&#352;kol.st&#345;edisko\Cena\Corbada%20&#353;kol%20-%20Cena%20PKS%20100209%200926.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A:\DOK\K03_01\NABIDKY_D5\AB_OK_SYSTEM_1698_VSBD26\OK_1698.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c:\1SMID-AKCE\Nabidky\vzory%20pro%20SK\NETmont\Odberatelia\ALEXIA\Rozpocty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Users\Pavel%20Vorreiter\Disk%20Google\2015%20-%20Pal&#225;c%20CHaritas\M%20a%20R\Charitas_A.3.4_MaR_Rozpo&#269;e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Pavel%20Vorreiter\Documents\PROJEKTY\2011%20-%20SKM%20Praha%203\2011%20-%20SKM,%20Ji&#269;&#237;nsk&#225;%20613_33\Mar\Rozpocet_KotelnaJicinska33_SKM_Vorreiter_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Documents%20and%20Settings\reditel\Dokumenty\Tecont\Nabidky\2011\11020330_CCM_BudovaABCE_Teco____________________4.5\teco\CCM%20MaR\CCM%20MaR\_Vykaz%20vymer\VV_ABC\CCM_DPS-parking_D_TZB_00_VYV-oprava.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tepanek\Local%20Settings\Temporary%20Internet%20Files\Content.IE5\SHAZSXAJ\N0218X-IPS%20SKANSA-Trojsk&#253;%20vrch,%20Prah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ocuments%20and%20Settings\Pavel\Dokumenty\PROJEKTY\2010%20-%20SKM%20&#268;ajkovsk&#233;ho%2014\M%20+%20R\Rozpocet_KotelnaCajkovskeho14_Vorreiter_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erver\tecont\Documents%20and%20Settings\reditel\Dokumenty\Tecont\Nabidky\2010\10010010_DSVelkeMezirici_PKS\stavby\DOCUME~1\ADMINI~1\LOCALS~1\Temp\Pra&#382;sk&#225;%20konzervato&#345;%20koncertn&#237;%20s&#225;l%20RO%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Rozpočet"/>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kapitulace"/>
      <sheetName val="Stavební část"/>
      <sheetName val="ZTI"/>
      <sheetName val="Venkovní práce a IS"/>
      <sheetName val="Vedlejší náklady"/>
      <sheetName val="1.1"/>
      <sheetName val="2.1"/>
      <sheetName val="2.2"/>
      <sheetName val="2.3"/>
      <sheetName val="2.4"/>
      <sheetName val="2.5"/>
      <sheetName val="2.6"/>
      <sheetName val="2.7"/>
      <sheetName val="2.8"/>
      <sheetName val="2.9"/>
      <sheetName val="3.1"/>
      <sheetName val="3.2"/>
      <sheetName val="3.3"/>
      <sheetName val="3.4"/>
      <sheetName val="3.5"/>
      <sheetName val="4.1"/>
      <sheetName val="4.2"/>
      <sheetName val="4.3"/>
      <sheetName val="4.4"/>
      <sheetName val="4.5"/>
      <sheetName val="4.6"/>
      <sheetName val="4.7"/>
      <sheetName val="4.8"/>
      <sheetName val="4.9"/>
      <sheetName val="4.10"/>
      <sheetName val="4.11"/>
      <sheetName val="4.12"/>
      <sheetName val="5.1"/>
      <sheetName val="5.2"/>
      <sheetName val="5.3"/>
      <sheetName val="5.4"/>
      <sheetName val="5.5"/>
      <sheetName val="5.6"/>
      <sheetName val="5.7"/>
      <sheetName val="5.8"/>
      <sheetName val="5.9"/>
      <sheetName val="5.10"/>
      <sheetName val="6"/>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kap"/>
      <sheetName val="SK"/>
      <sheetName val="AP"/>
      <sheetName val="TÚ"/>
      <sheetName val="CCTV"/>
      <sheetName val="RKT"/>
      <sheetName val="OSN"/>
      <sheetName val="OSS"/>
      <sheetName val="IP"/>
      <sheetName val="EZS"/>
      <sheetName val="EPS"/>
      <sheetName val="DR"/>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elk."/>
      <sheetName val="tabCCTV"/>
      <sheetName val="tabDT"/>
      <sheetName val="tabEPS"/>
      <sheetName val="tabEZS"/>
      <sheetName val="tabZAV"/>
      <sheetName val="CCTV"/>
      <sheetName val="DT"/>
      <sheetName val="EPS"/>
      <sheetName val="EZS"/>
      <sheetName val="ZáV"/>
      <sheetName val="Prémie OP"/>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kapitulace"/>
      <sheetName val="Stavba"/>
      <sheetName val="Technologie"/>
      <sheetName val="Plyn"/>
      <sheetName val="TZB"/>
      <sheetName val="MaR"/>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O 11_1A Výkaz výměr"/>
      <sheetName val="SO 11.1A Výkaz výměr"/>
      <sheetName val="SO 11.1B Výkaz výměr"/>
      <sheetName val="SO 11.1ST Výkaz výměr"/>
      <sheetName val="SO 11.1B Kniha specifikací"/>
      <sheetName val="SO 11.1ST Kniha specifikací"/>
      <sheetName val="SO11_1AVýkazvýměr"/>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openi"/>
      <sheetName val="Sockets"/>
      <sheetName val="Lighting"/>
      <sheetName val="Public Address"/>
      <sheetName val="EPS"/>
      <sheetName val="CCTV"/>
      <sheetName val="EZ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C4" t="str">
            <v>Souhrnný rozpočet</v>
          </cell>
        </row>
        <row r="6">
          <cell r="C6" t="str">
            <v>VŠB - TUO Nová budova fakulty elektrotechniky a informatiky</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Macro Enreg"/>
      <sheetName val="Input_data_L1"/>
      <sheetName val="Input_data_L2"/>
      <sheetName val="Návod"/>
      <sheetName val="INPUT_DATA"/>
      <sheetName val="MATERIEL"/>
      <sheetName val="MC6501L_L1"/>
      <sheetName val="MC6501L_L2"/>
      <sheetName val="MC6501L"/>
      <sheetName val="Boxes_diagram_L1"/>
      <sheetName val="Boxes_diagram_L2"/>
      <sheetName val="BOXES_DIAGRAM"/>
      <sheetName val="NABIDKA"/>
      <sheetName val="Ceník příslušenství"/>
      <sheetName val="Module2"/>
      <sheetName val="Module3"/>
      <sheetName val="Module4"/>
      <sheetName val="Module1"/>
      <sheetName val="Dialog1"/>
      <sheetName val="Module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e"/>
      <sheetName val="Rozpočet"/>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kladby_podlah"/>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ozpočetBJ"/>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Výkaz výmer   final"/>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Osv. Gabionové stěny"/>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_Stavební práce SO 04"/>
      <sheetName val="5_Žel_bet_ konstrukce SO 04"/>
      <sheetName val="18_ Mazaniny SO 04"/>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bÚ"/>
      <sheetName val="Strukt_ kabeláž"/>
      <sheetName val="STA"/>
      <sheetName val="Nouze_ PS"/>
      <sheetName val="ACS + DT"/>
      <sheetName val="stavební připravenost"/>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12_ Topení_ vzduchotechnika"/>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0_ Elektroinstalace"/>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5_ Vrata"/>
      <sheetName val="16_ Zámečnické výrobky"/>
      <sheetName val="17_ AL konstrukce"/>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13_ Zdravotní instalac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heetName val="Technologie"/>
      <sheetName val="Plyn"/>
      <sheetName val="ZTI"/>
      <sheetName val="Stavba"/>
      <sheetName val="M+R"/>
      <sheetName val="Demontáže"/>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App_6"/>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kapitulace"/>
      <sheetName val="Odbavovací systém"/>
      <sheetName val="Řídící systém a SW"/>
      <sheetName val="Gastro pokladny"/>
      <sheetName val="Spotřební materiál"/>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rvotní rozpočet"/>
      <sheetName val="První etapa-jednotlivé položky"/>
      <sheetName val="Kalkulace první etapy"/>
      <sheetName val="Předběžná kalkulace Babylon 1-3"/>
    </sheetNames>
    <sheetDataSet>
      <sheetData sheetId="2">
        <row r="1">
          <cell r="E1">
            <v>1.18</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openi"/>
      <sheetName val="Sockets"/>
      <sheetName val="Lighting"/>
      <sheetName val="Public Address"/>
      <sheetName val="EPS"/>
      <sheetName val="CCTV"/>
      <sheetName val="EZS"/>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utinová podlaha"/>
      <sheetName val="EPS"/>
      <sheetName val="EZS"/>
      <sheetName val="Slaboprúd"/>
      <sheetName val="VKS"/>
      <sheetName val="kabeláž"/>
      <sheetName val="elektrorozvody"/>
      <sheetName val="Rekapitulácia"/>
    </sheetNames>
    <sheetDataSet>
      <sheetData sheetId="2">
        <row r="2">
          <cell r="H2">
            <v>1.353</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Rekapitulace - investor"/>
      <sheetName val="Rekapitulace"/>
      <sheetName val="Rozpočet"/>
      <sheetName val="Subdodávky"/>
      <sheetName val="Sazby"/>
      <sheetName val="ZS"/>
      <sheetName val="Financování"/>
      <sheetName val="konf"/>
      <sheetName val="Volba_rekap"/>
      <sheetName val="Schema_rozp"/>
    </sheetNames>
    <sheetDataSet>
      <sheetData sheetId="3">
        <row r="5">
          <cell r="E5">
            <v>0</v>
          </cell>
        </row>
        <row r="8">
          <cell r="D8" t="str">
            <v>Novák-j</v>
          </cell>
          <cell r="E8">
            <v>5</v>
          </cell>
        </row>
        <row r="9">
          <cell r="D9" t="str">
            <v>Novák</v>
          </cell>
          <cell r="E9">
            <v>12</v>
          </cell>
        </row>
        <row r="10">
          <cell r="D10" t="str">
            <v>D6</v>
          </cell>
          <cell r="E10">
            <v>10</v>
          </cell>
        </row>
        <row r="11">
          <cell r="D11" t="str">
            <v>D6-B</v>
          </cell>
          <cell r="E11">
            <v>10</v>
          </cell>
        </row>
        <row r="12">
          <cell r="D12" t="str">
            <v>D6-Š</v>
          </cell>
          <cell r="E12">
            <v>10</v>
          </cell>
        </row>
        <row r="13">
          <cell r="D13" t="str">
            <v>D6-V</v>
          </cell>
        </row>
        <row r="14">
          <cell r="D14" t="str">
            <v>YIT</v>
          </cell>
          <cell r="E14">
            <v>12</v>
          </cell>
        </row>
        <row r="15">
          <cell r="D15" t="str">
            <v>Afcon</v>
          </cell>
          <cell r="E15">
            <v>12</v>
          </cell>
        </row>
        <row r="17">
          <cell r="D17" t="str">
            <v>dols</v>
          </cell>
          <cell r="E17">
            <v>5</v>
          </cell>
        </row>
        <row r="18">
          <cell r="D18" t="str">
            <v>Internorm</v>
          </cell>
          <cell r="E18">
            <v>5</v>
          </cell>
        </row>
        <row r="19">
          <cell r="D19" t="str">
            <v>hook</v>
          </cell>
          <cell r="E19">
            <v>5</v>
          </cell>
        </row>
        <row r="20">
          <cell r="D20" t="str">
            <v>albo</v>
          </cell>
          <cell r="E20">
            <v>5</v>
          </cell>
        </row>
        <row r="21">
          <cell r="D21" t="str">
            <v>alumil</v>
          </cell>
          <cell r="E21">
            <v>5</v>
          </cell>
        </row>
        <row r="23">
          <cell r="D23" t="str">
            <v>ador</v>
          </cell>
          <cell r="E23">
            <v>5</v>
          </cell>
        </row>
        <row r="24">
          <cell r="D24" t="str">
            <v>Hasil</v>
          </cell>
          <cell r="E24">
            <v>5</v>
          </cell>
        </row>
        <row r="25">
          <cell r="D25" t="str">
            <v>trido</v>
          </cell>
          <cell r="E25">
            <v>5</v>
          </cell>
        </row>
        <row r="26">
          <cell r="D26" t="str">
            <v>sapeli</v>
          </cell>
          <cell r="E26">
            <v>0</v>
          </cell>
        </row>
        <row r="28">
          <cell r="D28" t="str">
            <v>Ebal</v>
          </cell>
          <cell r="E28">
            <v>8</v>
          </cell>
        </row>
        <row r="29">
          <cell r="D29" t="str">
            <v>Dozna</v>
          </cell>
          <cell r="E29">
            <v>8</v>
          </cell>
        </row>
        <row r="30">
          <cell r="D30" t="str">
            <v>Walcov</v>
          </cell>
          <cell r="E30">
            <v>10</v>
          </cell>
        </row>
        <row r="31">
          <cell r="D31" t="str">
            <v>Walcok</v>
          </cell>
          <cell r="E31">
            <v>10</v>
          </cell>
        </row>
        <row r="32">
          <cell r="D32" t="str">
            <v>CZ Tep</v>
          </cell>
          <cell r="E32">
            <v>12</v>
          </cell>
        </row>
        <row r="33">
          <cell r="D33" t="str">
            <v>Green</v>
          </cell>
          <cell r="E33">
            <v>12</v>
          </cell>
        </row>
        <row r="34">
          <cell r="D34" t="str">
            <v>Flod</v>
          </cell>
          <cell r="E34">
            <v>10</v>
          </cell>
        </row>
        <row r="35">
          <cell r="D35" t="str">
            <v>Carrot Euro</v>
          </cell>
          <cell r="E35">
            <v>0</v>
          </cell>
        </row>
        <row r="36">
          <cell r="D36" t="str">
            <v>Kone</v>
          </cell>
          <cell r="E36">
            <v>5</v>
          </cell>
        </row>
        <row r="37">
          <cell r="D37" t="str">
            <v>Bplast</v>
          </cell>
          <cell r="E37">
            <v>-5</v>
          </cell>
        </row>
        <row r="38">
          <cell r="D38" t="str">
            <v>Altech</v>
          </cell>
          <cell r="E38">
            <v>0</v>
          </cell>
        </row>
        <row r="39">
          <cell r="D39" t="str">
            <v>Čekov</v>
          </cell>
        </row>
        <row r="40">
          <cell r="D40" t="str">
            <v>solo</v>
          </cell>
        </row>
        <row r="41">
          <cell r="D41" t="str">
            <v>farrao</v>
          </cell>
          <cell r="E41">
            <v>4</v>
          </cell>
        </row>
        <row r="42">
          <cell r="D42" t="str">
            <v>Afc-sil</v>
          </cell>
          <cell r="E42">
            <v>3</v>
          </cell>
        </row>
        <row r="43">
          <cell r="D43" t="str">
            <v>mspraha</v>
          </cell>
          <cell r="E43">
            <v>8</v>
          </cell>
        </row>
        <row r="44">
          <cell r="D44" t="str">
            <v>Afc-slb</v>
          </cell>
          <cell r="E44">
            <v>3</v>
          </cell>
        </row>
        <row r="45">
          <cell r="D45" t="str">
            <v>hrad-EPS</v>
          </cell>
          <cell r="E45">
            <v>5</v>
          </cell>
        </row>
        <row r="46">
          <cell r="D46" t="str">
            <v>sauter</v>
          </cell>
          <cell r="E46">
            <v>0</v>
          </cell>
        </row>
        <row r="47">
          <cell r="D47" t="str">
            <v>afcon-EPS</v>
          </cell>
          <cell r="E47">
            <v>0</v>
          </cell>
        </row>
        <row r="48">
          <cell r="D48" t="str">
            <v>afcon-EZS</v>
          </cell>
        </row>
        <row r="49">
          <cell r="D49" t="str">
            <v>afc-cctv</v>
          </cell>
        </row>
        <row r="50">
          <cell r="D50" t="str">
            <v>Rýdl</v>
          </cell>
        </row>
        <row r="51">
          <cell r="D51" t="str">
            <v>Nevšímal</v>
          </cell>
        </row>
        <row r="52">
          <cell r="D52" t="str">
            <v>Ecophon</v>
          </cell>
        </row>
        <row r="54">
          <cell r="D54" t="str">
            <v>Albet</v>
          </cell>
        </row>
        <row r="55">
          <cell r="D55" t="str">
            <v>IBC</v>
          </cell>
        </row>
        <row r="57">
          <cell r="D57" t="str">
            <v>fox</v>
          </cell>
          <cell r="E57">
            <v>7</v>
          </cell>
        </row>
        <row r="58">
          <cell r="D58" t="str">
            <v>Benovič</v>
          </cell>
          <cell r="E58">
            <v>5</v>
          </cell>
        </row>
        <row r="59">
          <cell r="D59" t="str">
            <v>D7</v>
          </cell>
        </row>
        <row r="60">
          <cell r="D60" t="str">
            <v>sleva</v>
          </cell>
        </row>
        <row r="65">
          <cell r="D65" t="str">
            <v>D3-dem</v>
          </cell>
          <cell r="E65">
            <v>12</v>
          </cell>
        </row>
        <row r="66">
          <cell r="D66" t="str">
            <v>D3-dveř</v>
          </cell>
          <cell r="E66">
            <v>0</v>
          </cell>
        </row>
        <row r="67">
          <cell r="D67" t="str">
            <v>D3-top</v>
          </cell>
          <cell r="E67">
            <v>10</v>
          </cell>
        </row>
        <row r="68">
          <cell r="D68" t="str">
            <v>D3-vzt</v>
          </cell>
          <cell r="E68">
            <v>12</v>
          </cell>
        </row>
        <row r="69">
          <cell r="D69" t="str">
            <v>D3-vztp</v>
          </cell>
          <cell r="E69">
            <v>12</v>
          </cell>
        </row>
        <row r="70">
          <cell r="D70" t="str">
            <v>D3-klim</v>
          </cell>
          <cell r="E70">
            <v>12</v>
          </cell>
        </row>
        <row r="71">
          <cell r="D71" t="str">
            <v>D3-výk</v>
          </cell>
        </row>
        <row r="72">
          <cell r="D72" t="str">
            <v>D3-hydro</v>
          </cell>
          <cell r="E72">
            <v>10</v>
          </cell>
        </row>
        <row r="73">
          <cell r="D73" t="str">
            <v>D3-zdivo</v>
          </cell>
          <cell r="E73">
            <v>14</v>
          </cell>
        </row>
        <row r="74">
          <cell r="D74" t="str">
            <v>D3-sdk</v>
          </cell>
        </row>
        <row r="75">
          <cell r="D75" t="str">
            <v>D3-pov</v>
          </cell>
          <cell r="E75">
            <v>5</v>
          </cell>
        </row>
        <row r="76">
          <cell r="D76" t="str">
            <v>D3-podl</v>
          </cell>
        </row>
        <row r="77">
          <cell r="D77" t="str">
            <v>D3-nášl</v>
          </cell>
          <cell r="E77">
            <v>5</v>
          </cell>
        </row>
        <row r="78">
          <cell r="D78" t="str">
            <v>D3-střeš</v>
          </cell>
          <cell r="E78">
            <v>5</v>
          </cell>
        </row>
        <row r="79">
          <cell r="D79" t="str">
            <v>D3-fas</v>
          </cell>
        </row>
        <row r="80">
          <cell r="D80" t="str">
            <v>D3-okna</v>
          </cell>
          <cell r="E80">
            <v>5</v>
          </cell>
        </row>
        <row r="81">
          <cell r="D81" t="str">
            <v>D3-zám</v>
          </cell>
          <cell r="E81">
            <v>10</v>
          </cell>
        </row>
        <row r="82">
          <cell r="D82" t="str">
            <v>D3-klem</v>
          </cell>
        </row>
        <row r="83">
          <cell r="D83" t="str">
            <v>D3-po</v>
          </cell>
          <cell r="E83">
            <v>5</v>
          </cell>
        </row>
        <row r="84">
          <cell r="D84" t="str">
            <v>D3-elpř</v>
          </cell>
        </row>
        <row r="85">
          <cell r="D85" t="str">
            <v>D3-kom</v>
          </cell>
        </row>
        <row r="86">
          <cell r="D86" t="str">
            <v>D3-přsp</v>
          </cell>
        </row>
        <row r="87">
          <cell r="D87" t="str">
            <v>D3-zák</v>
          </cell>
        </row>
        <row r="88">
          <cell r="D88" t="str">
            <v>D3-bet</v>
          </cell>
        </row>
        <row r="89">
          <cell r="D89" t="str">
            <v>D3-horko</v>
          </cell>
        </row>
        <row r="90">
          <cell r="D90" t="str">
            <v>D3-zem</v>
          </cell>
        </row>
        <row r="91">
          <cell r="D91" t="str">
            <v>d3-ploch</v>
          </cell>
        </row>
        <row r="92">
          <cell r="D92" t="str">
            <v>D3-přel</v>
          </cell>
        </row>
        <row r="93">
          <cell r="D93" t="str">
            <v>D3-baz</v>
          </cell>
        </row>
        <row r="94">
          <cell r="D94" t="str">
            <v>D3-MaR</v>
          </cell>
        </row>
        <row r="95">
          <cell r="D95" t="str">
            <v>D3-EPS</v>
          </cell>
          <cell r="E95">
            <v>10</v>
          </cell>
        </row>
        <row r="96">
          <cell r="D96" t="str">
            <v>D3-VHZ</v>
          </cell>
          <cell r="E96">
            <v>10</v>
          </cell>
        </row>
        <row r="97">
          <cell r="D97" t="str">
            <v>D3-ocel</v>
          </cell>
          <cell r="E97">
            <v>2</v>
          </cell>
        </row>
        <row r="98">
          <cell r="D98" t="str">
            <v>D3-sil</v>
          </cell>
          <cell r="E98">
            <v>7</v>
          </cell>
        </row>
        <row r="99">
          <cell r="D99" t="str">
            <v>D3-pod</v>
          </cell>
        </row>
        <row r="100">
          <cell r="D100" t="str">
            <v>D3-vywe</v>
          </cell>
        </row>
        <row r="101">
          <cell r="D101" t="str">
            <v>D3-bal</v>
          </cell>
        </row>
        <row r="102">
          <cell r="D102" t="str">
            <v>D3-sdkk</v>
          </cell>
          <cell r="E102">
            <v>4</v>
          </cell>
        </row>
        <row r="103">
          <cell r="D103" t="str">
            <v>D3-shz</v>
          </cell>
          <cell r="E103">
            <v>0</v>
          </cell>
        </row>
        <row r="105">
          <cell r="D105" t="str">
            <v>INV</v>
          </cell>
          <cell r="E105">
            <v>0</v>
          </cell>
        </row>
        <row r="106">
          <cell r="D106" t="str">
            <v>pps</v>
          </cell>
          <cell r="E106">
            <v>9.346828759394313</v>
          </cell>
        </row>
        <row r="107">
          <cell r="D107" t="str">
            <v>D3-ZTI</v>
          </cell>
          <cell r="E107">
            <v>0</v>
          </cell>
        </row>
        <row r="108">
          <cell r="D108" t="str">
            <v>mat</v>
          </cell>
          <cell r="E108">
            <v>0</v>
          </cell>
        </row>
      </sheetData>
      <sheetData sheetId="4">
        <row r="31">
          <cell r="M31" t="str">
            <v>a</v>
          </cell>
        </row>
        <row r="32">
          <cell r="M32" t="str">
            <v>a</v>
          </cell>
        </row>
      </sheetData>
      <sheetData sheetId="7">
        <row r="17">
          <cell r="B17">
            <v>2</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rekapitulace"/>
      <sheetName val="dum A"/>
      <sheetName val="dum B"/>
      <sheetName val="dum C"/>
      <sheetName val="Hrubá"/>
      <sheetName val="Místnosti"/>
      <sheetName val="Povrchy"/>
      <sheetName val="Tabulky"/>
      <sheetName val="Piloty"/>
      <sheetName val="Kritéria"/>
    </sheetNames>
    <sheetDataSet>
      <sheetData sheetId="4">
        <row r="11">
          <cell r="G11">
            <v>129.1</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6">
          <cell r="G6">
            <v>0</v>
          </cell>
        </row>
        <row r="30">
          <cell r="C30">
            <v>19</v>
          </cell>
        </row>
        <row r="32">
          <cell r="C32">
            <v>0</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Rob. elektr."/>
      <sheetName val="Rob. zewn. i budowl."/>
      <sheetName val="Instalacje sanitarne, ppoż."/>
      <sheetName val="Sieci zewn."/>
      <sheetName val="Inst. energetyczne"/>
      <sheetName val="Rob_ elektr_"/>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A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ulace"/>
      <sheetName val="Rozpočet"/>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ITULNI LIST"/>
      <sheetName val="TITULNI LIST (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ekapitulace"/>
      <sheetName val="Odbav. systém"/>
      <sheetName val="Parkovací systém"/>
      <sheetName val="ACS systém"/>
      <sheetName val="Pokladny"/>
      <sheetName val="Spotřební materiál"/>
    </sheetNames>
    <sheetDataSet>
      <sheetData sheetId="0">
        <row r="2">
          <cell r="B2">
            <v>1.31578261</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Roboty sanitarne"/>
      <sheetName val="Roboty budowlane"/>
      <sheetName val="Roboty elektryczne"/>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P"/>
      <sheetName val="KL"/>
      <sheetName val="Rek"/>
      <sheetName val="Položky"/>
      <sheetName val="Před. stanice"/>
      <sheetName val="rek. UT"/>
      <sheetName val="strojovny"/>
      <sheetName val="potrubí"/>
      <sheetName val="armatury"/>
      <sheetName val="tělesa"/>
      <sheetName val="doplň.konst."/>
      <sheetName val="izolace"/>
      <sheetName val="h_z_s"/>
      <sheetName val="sumazak"/>
      <sheetName val="VZT"/>
      <sheetName val="SIL"/>
      <sheetName val="Osvětl."/>
      <sheetName val="SLP, EPS"/>
      <sheetName val="MaR"/>
      <sheetName val="KL_ZTI"/>
      <sheetName val="Rek_ZTI"/>
      <sheetName val="Pol_ZTI"/>
      <sheetName val="KL_V"/>
      <sheetName val="Rek_V"/>
      <sheetName val="Pol_V"/>
      <sheetName val="KL_K"/>
      <sheetName val="Rek_K"/>
      <sheetName val="Pol_K"/>
    </sheetNames>
    <sheetDataSet>
      <sheetData sheetId="2">
        <row r="71">
          <cell r="H71">
            <v>249157.66638854003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elk."/>
      <sheetName val="tabCCTV"/>
      <sheetName val="tabDT"/>
      <sheetName val="tabEPS"/>
      <sheetName val="tabEZS"/>
      <sheetName val="tabZAV"/>
      <sheetName val="CCTV"/>
      <sheetName val="DT"/>
      <sheetName val="EPS"/>
      <sheetName val="EZS"/>
      <sheetName val="ZáV"/>
      <sheetName val="Prémie OP"/>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utinová podlaha"/>
      <sheetName val="EPS"/>
      <sheetName val="EZS"/>
      <sheetName val="Slaboprúd"/>
      <sheetName val="VKS"/>
      <sheetName val="kabeláž"/>
      <sheetName val="elektrorozvody"/>
      <sheetName val="Rekapitulácia"/>
    </sheetNames>
    <sheetDataSet>
      <sheetData sheetId="2">
        <row r="2">
          <cell r="H2">
            <v>1.353</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A.3.4_MaR_Rozpočet"/>
      <sheetName val="Lis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kapitulace rozpočtu"/>
      <sheetName val="Položkový rozpočet"/>
      <sheetName val="Výkaz výmě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Z"/>
      <sheetName val="OTK"/>
      <sheetName val="UT-CH"/>
      <sheetName val="VZT"/>
      <sheetName val="ZTI"/>
      <sheetName val="BMS"/>
      <sheetName val="EL-Silno"/>
      <sheetName val="TST"/>
      <sheetName val="ERO"/>
      <sheetName val="EPS"/>
      <sheetName val="EZS-CCTV"/>
      <sheetName val="PAS"/>
      <sheetName val="DOZ"/>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kapitulace"/>
      <sheetName val="ETAPA I. - Telefony"/>
      <sheetName val="ETAPA I. - STA"/>
      <sheetName val="ETAPA I. - Domácí telefony"/>
      <sheetName val="ETAPA I. - EPS"/>
      <sheetName val="ETAPA II. - Telefony"/>
      <sheetName val="Zemní práce (2)"/>
      <sheetName val="ETAPA II. - STA"/>
      <sheetName val="ETAPA II. - Domácí telefony"/>
      <sheetName val="ETAPA II. - EPS"/>
      <sheetName val="Přípojka slaboproudu"/>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kapitulace rozpočtu"/>
      <sheetName val="Položkový rozpočet"/>
      <sheetName val="Výkaz výměr"/>
      <sheetName val="Sestava kompatibility"/>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kapitulace"/>
      <sheetName val="Všeobecné práce"/>
      <sheetName val="Stavební práce"/>
      <sheetName val="Zdravotní instalace"/>
      <sheetName val="Ústřední vytápění"/>
      <sheetName val="VZT a klimatizace"/>
      <sheetName val="Elektroinstalace - silnoproud"/>
      <sheetName val="Scénické osvětlení"/>
      <sheetName val="Audiovizuální technologie"/>
      <sheetName val="Rozhlas"/>
      <sheetName val="Str. kabel., STA, EZS, CCTV"/>
      <sheetName val="EPS"/>
      <sheetName val="MaR"/>
      <sheetName val="Závlahový systé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6"/>
  <sheetViews>
    <sheetView tabSelected="1" view="pageBreakPreview" zoomScaleSheetLayoutView="100" zoomScalePageLayoutView="0" workbookViewId="0" topLeftCell="A1">
      <selection activeCell="B9" sqref="B9"/>
    </sheetView>
  </sheetViews>
  <sheetFormatPr defaultColWidth="9.00390625" defaultRowHeight="12.75"/>
  <cols>
    <col min="1" max="1" width="50.25390625" style="86" customWidth="1"/>
    <col min="2" max="2" width="17.25390625" style="95" customWidth="1"/>
    <col min="3" max="3" width="9.00390625" style="86" customWidth="1"/>
    <col min="4" max="4" width="13.75390625" style="86" bestFit="1" customWidth="1"/>
    <col min="5" max="16384" width="9.00390625" style="86" customWidth="1"/>
  </cols>
  <sheetData>
    <row r="1" spans="1:2" ht="30" customHeight="1">
      <c r="A1" s="226" t="s">
        <v>135</v>
      </c>
      <c r="B1" s="226"/>
    </row>
    <row r="2" spans="1:2" ht="36" customHeight="1">
      <c r="A2" s="227" t="s">
        <v>249</v>
      </c>
      <c r="B2" s="227"/>
    </row>
    <row r="3" spans="1:2" ht="30" customHeight="1">
      <c r="A3" s="87"/>
      <c r="B3" s="88"/>
    </row>
    <row r="4" spans="1:2" ht="30" customHeight="1">
      <c r="A4" s="89" t="s">
        <v>27</v>
      </c>
      <c r="B4" s="90">
        <f>Stavba!G71</f>
        <v>0</v>
      </c>
    </row>
    <row r="5" spans="1:2" ht="30" customHeight="1">
      <c r="A5" s="89" t="s">
        <v>136</v>
      </c>
      <c r="B5" s="90">
        <f>Technologie!G137</f>
        <v>0</v>
      </c>
    </row>
    <row r="6" spans="1:2" ht="30" customHeight="1">
      <c r="A6" s="89" t="s">
        <v>137</v>
      </c>
      <c r="B6" s="90">
        <f>Plyn!G43</f>
        <v>0</v>
      </c>
    </row>
    <row r="7" spans="1:2" ht="30" customHeight="1">
      <c r="A7" s="89" t="s">
        <v>138</v>
      </c>
      <c r="B7" s="90">
        <f>ZTI!G51</f>
        <v>0</v>
      </c>
    </row>
    <row r="8" spans="1:2" ht="30" customHeight="1">
      <c r="A8" s="89" t="s">
        <v>13</v>
      </c>
      <c r="B8" s="90">
        <f>MaR!F217</f>
        <v>0</v>
      </c>
    </row>
    <row r="9" spans="1:4" ht="45">
      <c r="A9" s="91" t="s">
        <v>139</v>
      </c>
      <c r="B9" s="90">
        <f>ROUND(SUM(B5:B8)*0.03,-3)</f>
        <v>0</v>
      </c>
      <c r="D9" s="92"/>
    </row>
    <row r="10" spans="1:2" ht="30" customHeight="1">
      <c r="A10" s="89"/>
      <c r="B10" s="90"/>
    </row>
    <row r="11" spans="1:4" ht="30" customHeight="1">
      <c r="A11" s="93" t="s">
        <v>140</v>
      </c>
      <c r="B11" s="94">
        <f>SUM(B4:B9)</f>
        <v>0</v>
      </c>
      <c r="D11" s="95"/>
    </row>
    <row r="12" spans="1:4" ht="30" customHeight="1">
      <c r="A12" s="93" t="s">
        <v>141</v>
      </c>
      <c r="B12" s="94"/>
      <c r="D12" s="95"/>
    </row>
    <row r="13" spans="1:4" ht="30" customHeight="1">
      <c r="A13" s="228"/>
      <c r="B13" s="229"/>
      <c r="C13" s="229"/>
      <c r="D13" s="95"/>
    </row>
    <row r="14" spans="1:3" ht="162" customHeight="1">
      <c r="A14" s="231" t="s">
        <v>724</v>
      </c>
      <c r="B14" s="232"/>
      <c r="C14" s="232"/>
    </row>
    <row r="15" spans="1:4" ht="30" customHeight="1">
      <c r="A15" s="93"/>
      <c r="B15" s="94"/>
      <c r="D15" s="95"/>
    </row>
    <row r="16" spans="1:4" ht="30" customHeight="1">
      <c r="A16" s="230"/>
      <c r="B16" s="230"/>
      <c r="C16" s="230"/>
      <c r="D16" s="230"/>
    </row>
    <row r="17" ht="30" customHeight="1"/>
    <row r="18" ht="30" customHeight="1"/>
    <row r="19" ht="30" customHeight="1"/>
    <row r="20" ht="30" customHeight="1"/>
    <row r="21" ht="30" customHeight="1"/>
    <row r="22" ht="30" customHeight="1"/>
    <row r="23" ht="30" customHeight="1"/>
    <row r="24" ht="30" customHeight="1"/>
    <row r="25" ht="30" customHeight="1"/>
  </sheetData>
  <sheetProtection/>
  <mergeCells count="5">
    <mergeCell ref="A1:B1"/>
    <mergeCell ref="A2:B2"/>
    <mergeCell ref="A13:C13"/>
    <mergeCell ref="A16:D16"/>
    <mergeCell ref="A14:C14"/>
  </mergeCells>
  <printOptions horizontalCentered="1"/>
  <pageMargins left="1.1811023622047245"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115" zoomScaleSheetLayoutView="115" zoomScalePageLayoutView="0" workbookViewId="0" topLeftCell="A49">
      <selection activeCell="H64" sqref="H64"/>
    </sheetView>
  </sheetViews>
  <sheetFormatPr defaultColWidth="7.875" defaultRowHeight="12" customHeight="1"/>
  <cols>
    <col min="1" max="1" width="2.875" style="119" customWidth="1"/>
    <col min="2" max="2" width="16.125" style="118" customWidth="1"/>
    <col min="3" max="3" width="37.375" style="118" customWidth="1"/>
    <col min="4" max="4" width="6.125" style="117" customWidth="1"/>
    <col min="5" max="5" width="9.375" style="115" customWidth="1"/>
    <col min="6" max="6" width="8.625" style="116" customWidth="1"/>
    <col min="7" max="7" width="10.375" style="116" customWidth="1"/>
    <col min="8" max="8" width="9.75390625" style="115" customWidth="1"/>
    <col min="9" max="16384" width="7.875" style="114" customWidth="1"/>
  </cols>
  <sheetData>
    <row r="1" spans="1:8" ht="17.25" customHeight="1">
      <c r="A1" s="135" t="s">
        <v>95</v>
      </c>
      <c r="B1" s="134"/>
      <c r="C1" s="126"/>
      <c r="D1" s="127"/>
      <c r="E1" s="126"/>
      <c r="F1" s="126"/>
      <c r="G1" s="126"/>
      <c r="H1" s="126"/>
    </row>
    <row r="2" spans="1:8" s="130" customFormat="1" ht="16.5" customHeight="1">
      <c r="A2" s="133" t="s">
        <v>678</v>
      </c>
      <c r="B2" s="131"/>
      <c r="C2" s="131"/>
      <c r="D2" s="132"/>
      <c r="E2" s="131"/>
      <c r="F2" s="131"/>
      <c r="G2" s="131"/>
      <c r="H2" s="131"/>
    </row>
    <row r="3" spans="1:8" ht="12.75" customHeight="1">
      <c r="A3" s="129"/>
      <c r="B3" s="126"/>
      <c r="C3" s="129"/>
      <c r="D3" s="127"/>
      <c r="E3" s="128"/>
      <c r="F3" s="126"/>
      <c r="G3" s="126"/>
      <c r="H3" s="126"/>
    </row>
    <row r="4" spans="1:8" ht="6" customHeight="1" thickBot="1">
      <c r="A4" s="126"/>
      <c r="B4" s="126"/>
      <c r="C4" s="126"/>
      <c r="D4" s="127"/>
      <c r="E4" s="126"/>
      <c r="F4" s="126"/>
      <c r="G4" s="126"/>
      <c r="H4" s="126"/>
    </row>
    <row r="5" spans="1:8" ht="28.5" customHeight="1" thickBot="1">
      <c r="A5" s="125" t="s">
        <v>32</v>
      </c>
      <c r="B5" s="125" t="s">
        <v>33</v>
      </c>
      <c r="C5" s="125" t="s">
        <v>34</v>
      </c>
      <c r="D5" s="125" t="s">
        <v>18</v>
      </c>
      <c r="E5" s="125" t="s">
        <v>35</v>
      </c>
      <c r="F5" s="125" t="s">
        <v>36</v>
      </c>
      <c r="G5" s="125" t="s">
        <v>3</v>
      </c>
      <c r="H5" s="125" t="s">
        <v>37</v>
      </c>
    </row>
    <row r="6" spans="1:8" ht="12.75" customHeight="1" thickBot="1">
      <c r="A6" s="125" t="s">
        <v>38</v>
      </c>
      <c r="B6" s="125" t="s">
        <v>39</v>
      </c>
      <c r="C6" s="125" t="s">
        <v>40</v>
      </c>
      <c r="D6" s="125" t="s">
        <v>41</v>
      </c>
      <c r="E6" s="125" t="s">
        <v>42</v>
      </c>
      <c r="F6" s="125" t="s">
        <v>43</v>
      </c>
      <c r="G6" s="125" t="s">
        <v>44</v>
      </c>
      <c r="H6" s="125" t="s">
        <v>45</v>
      </c>
    </row>
    <row r="7" spans="1:8" ht="21" customHeight="1">
      <c r="A7" s="146"/>
      <c r="B7" s="147" t="s">
        <v>46</v>
      </c>
      <c r="C7" s="147" t="s">
        <v>105</v>
      </c>
      <c r="D7" s="147"/>
      <c r="E7" s="148"/>
      <c r="F7" s="149"/>
      <c r="G7" s="149">
        <v>0</v>
      </c>
      <c r="H7" s="148">
        <v>5.22220066</v>
      </c>
    </row>
    <row r="8" spans="1:8" ht="21" customHeight="1">
      <c r="A8" s="146"/>
      <c r="B8" s="147" t="s">
        <v>40</v>
      </c>
      <c r="C8" s="147" t="s">
        <v>106</v>
      </c>
      <c r="D8" s="147"/>
      <c r="E8" s="148"/>
      <c r="F8" s="149"/>
      <c r="G8" s="149">
        <v>0</v>
      </c>
      <c r="H8" s="148">
        <v>0.162336</v>
      </c>
    </row>
    <row r="9" spans="1:8" ht="22.5">
      <c r="A9" s="138">
        <v>1</v>
      </c>
      <c r="B9" s="139" t="s">
        <v>188</v>
      </c>
      <c r="C9" s="139" t="s">
        <v>622</v>
      </c>
      <c r="D9" s="139" t="s">
        <v>19</v>
      </c>
      <c r="E9" s="140">
        <v>0.64</v>
      </c>
      <c r="F9" s="141">
        <v>0</v>
      </c>
      <c r="G9" s="141">
        <v>0</v>
      </c>
      <c r="H9" s="140">
        <v>0.162336</v>
      </c>
    </row>
    <row r="10" spans="1:8" ht="12.75" customHeight="1">
      <c r="A10" s="146"/>
      <c r="B10" s="147" t="s">
        <v>43</v>
      </c>
      <c r="C10" s="147" t="s">
        <v>107</v>
      </c>
      <c r="D10" s="147"/>
      <c r="E10" s="148"/>
      <c r="F10" s="149"/>
      <c r="G10" s="149">
        <v>0</v>
      </c>
      <c r="H10" s="148">
        <v>5.05810206</v>
      </c>
    </row>
    <row r="11" spans="1:8" ht="22.5">
      <c r="A11" s="138">
        <v>2</v>
      </c>
      <c r="B11" s="139" t="s">
        <v>623</v>
      </c>
      <c r="C11" s="139" t="s">
        <v>624</v>
      </c>
      <c r="D11" s="139" t="s">
        <v>19</v>
      </c>
      <c r="E11" s="140">
        <v>51.46</v>
      </c>
      <c r="F11" s="141">
        <v>0</v>
      </c>
      <c r="G11" s="141">
        <v>0</v>
      </c>
      <c r="H11" s="140">
        <v>1.461464</v>
      </c>
    </row>
    <row r="12" spans="1:8" ht="24" customHeight="1">
      <c r="A12" s="138">
        <v>3</v>
      </c>
      <c r="B12" s="139" t="s">
        <v>189</v>
      </c>
      <c r="C12" s="139" t="s">
        <v>625</v>
      </c>
      <c r="D12" s="139" t="s">
        <v>19</v>
      </c>
      <c r="E12" s="140">
        <v>13.353</v>
      </c>
      <c r="F12" s="141">
        <v>0</v>
      </c>
      <c r="G12" s="141">
        <v>0</v>
      </c>
      <c r="H12" s="140">
        <v>0.3792252</v>
      </c>
    </row>
    <row r="13" spans="1:8" ht="24" customHeight="1">
      <c r="A13" s="138">
        <v>4</v>
      </c>
      <c r="B13" s="139" t="s">
        <v>626</v>
      </c>
      <c r="C13" s="139" t="s">
        <v>627</v>
      </c>
      <c r="D13" s="139" t="s">
        <v>19</v>
      </c>
      <c r="E13" s="140">
        <v>23.072</v>
      </c>
      <c r="F13" s="141">
        <v>0</v>
      </c>
      <c r="G13" s="141">
        <v>0</v>
      </c>
      <c r="H13" s="140">
        <v>0.42406336</v>
      </c>
    </row>
    <row r="14" spans="1:8" ht="21" customHeight="1">
      <c r="A14" s="138">
        <v>5</v>
      </c>
      <c r="B14" s="139" t="s">
        <v>108</v>
      </c>
      <c r="C14" s="139" t="s">
        <v>628</v>
      </c>
      <c r="D14" s="139" t="s">
        <v>19</v>
      </c>
      <c r="E14" s="140">
        <v>55.907</v>
      </c>
      <c r="F14" s="141">
        <v>0</v>
      </c>
      <c r="G14" s="141">
        <v>0</v>
      </c>
      <c r="H14" s="140">
        <v>1.9287915</v>
      </c>
    </row>
    <row r="15" spans="1:8" ht="24" customHeight="1">
      <c r="A15" s="138">
        <v>6</v>
      </c>
      <c r="B15" s="139" t="s">
        <v>190</v>
      </c>
      <c r="C15" s="139" t="s">
        <v>191</v>
      </c>
      <c r="D15" s="139" t="s">
        <v>47</v>
      </c>
      <c r="E15" s="140">
        <v>0.387</v>
      </c>
      <c r="F15" s="141">
        <v>0</v>
      </c>
      <c r="G15" s="141">
        <v>0</v>
      </c>
      <c r="H15" s="140">
        <v>0.864558</v>
      </c>
    </row>
    <row r="16" spans="1:8" ht="24" customHeight="1">
      <c r="A16" s="146"/>
      <c r="B16" s="147" t="s">
        <v>49</v>
      </c>
      <c r="C16" s="147" t="s">
        <v>109</v>
      </c>
      <c r="D16" s="147"/>
      <c r="E16" s="148"/>
      <c r="F16" s="149"/>
      <c r="G16" s="149">
        <v>0</v>
      </c>
      <c r="H16" s="148">
        <v>0.0017626</v>
      </c>
    </row>
    <row r="17" spans="1:8" ht="12.75" customHeight="1">
      <c r="A17" s="138">
        <v>7</v>
      </c>
      <c r="B17" s="139" t="s">
        <v>110</v>
      </c>
      <c r="C17" s="139" t="s">
        <v>111</v>
      </c>
      <c r="D17" s="139" t="s">
        <v>5</v>
      </c>
      <c r="E17" s="140">
        <v>1</v>
      </c>
      <c r="F17" s="141">
        <v>0</v>
      </c>
      <c r="G17" s="141">
        <v>0</v>
      </c>
      <c r="H17" s="140">
        <v>0</v>
      </c>
    </row>
    <row r="18" spans="1:8" ht="12.75" customHeight="1">
      <c r="A18" s="138">
        <v>8</v>
      </c>
      <c r="B18" s="139" t="s">
        <v>629</v>
      </c>
      <c r="C18" s="139" t="s">
        <v>630</v>
      </c>
      <c r="D18" s="139" t="s">
        <v>5</v>
      </c>
      <c r="E18" s="140">
        <v>1</v>
      </c>
      <c r="F18" s="141">
        <v>0</v>
      </c>
      <c r="G18" s="141">
        <v>0</v>
      </c>
      <c r="H18" s="140">
        <v>0</v>
      </c>
    </row>
    <row r="19" spans="1:8" ht="12.75" customHeight="1">
      <c r="A19" s="138">
        <v>9</v>
      </c>
      <c r="B19" s="139" t="s">
        <v>193</v>
      </c>
      <c r="C19" s="139" t="s">
        <v>631</v>
      </c>
      <c r="D19" s="139" t="s">
        <v>5</v>
      </c>
      <c r="E19" s="140">
        <v>2</v>
      </c>
      <c r="F19" s="141">
        <v>0</v>
      </c>
      <c r="G19" s="141">
        <v>0</v>
      </c>
      <c r="H19" s="140">
        <v>0</v>
      </c>
    </row>
    <row r="20" spans="1:8" ht="24" customHeight="1">
      <c r="A20" s="138">
        <v>10</v>
      </c>
      <c r="B20" s="139" t="s">
        <v>194</v>
      </c>
      <c r="C20" s="139" t="s">
        <v>632</v>
      </c>
      <c r="D20" s="139" t="s">
        <v>5</v>
      </c>
      <c r="E20" s="140">
        <v>1</v>
      </c>
      <c r="F20" s="141">
        <v>0</v>
      </c>
      <c r="G20" s="141">
        <v>0</v>
      </c>
      <c r="H20" s="140">
        <v>0</v>
      </c>
    </row>
    <row r="21" spans="1:8" ht="22.5">
      <c r="A21" s="138">
        <v>11</v>
      </c>
      <c r="B21" s="139" t="s">
        <v>633</v>
      </c>
      <c r="C21" s="139" t="s">
        <v>634</v>
      </c>
      <c r="D21" s="139" t="s">
        <v>5</v>
      </c>
      <c r="E21" s="140">
        <v>1</v>
      </c>
      <c r="F21" s="141">
        <v>0</v>
      </c>
      <c r="G21" s="141">
        <v>0</v>
      </c>
      <c r="H21" s="140">
        <v>0</v>
      </c>
    </row>
    <row r="22" spans="1:8" ht="22.5">
      <c r="A22" s="138">
        <v>12</v>
      </c>
      <c r="B22" s="139" t="s">
        <v>635</v>
      </c>
      <c r="C22" s="139" t="s">
        <v>636</v>
      </c>
      <c r="D22" s="139" t="s">
        <v>5</v>
      </c>
      <c r="E22" s="140">
        <v>1</v>
      </c>
      <c r="F22" s="141">
        <v>0</v>
      </c>
      <c r="G22" s="141">
        <v>0</v>
      </c>
      <c r="H22" s="140">
        <v>0</v>
      </c>
    </row>
    <row r="23" spans="1:8" ht="12.75" customHeight="1">
      <c r="A23" s="138">
        <v>13</v>
      </c>
      <c r="B23" s="139" t="s">
        <v>195</v>
      </c>
      <c r="C23" s="139" t="s">
        <v>637</v>
      </c>
      <c r="D23" s="139" t="s">
        <v>5</v>
      </c>
      <c r="E23" s="140">
        <v>1</v>
      </c>
      <c r="F23" s="141">
        <v>0</v>
      </c>
      <c r="G23" s="141">
        <v>0</v>
      </c>
      <c r="H23" s="140">
        <v>0</v>
      </c>
    </row>
    <row r="24" spans="1:8" ht="12.75" customHeight="1">
      <c r="A24" s="138">
        <v>14</v>
      </c>
      <c r="B24" s="139" t="s">
        <v>192</v>
      </c>
      <c r="C24" s="139" t="s">
        <v>638</v>
      </c>
      <c r="D24" s="139" t="s">
        <v>19</v>
      </c>
      <c r="E24" s="140">
        <v>41.4</v>
      </c>
      <c r="F24" s="141">
        <v>0</v>
      </c>
      <c r="G24" s="141">
        <v>0</v>
      </c>
      <c r="H24" s="140">
        <v>0</v>
      </c>
    </row>
    <row r="25" spans="1:8" ht="12.75" customHeight="1">
      <c r="A25" s="138">
        <v>15</v>
      </c>
      <c r="B25" s="139" t="s">
        <v>639</v>
      </c>
      <c r="C25" s="139" t="s">
        <v>640</v>
      </c>
      <c r="D25" s="139" t="s">
        <v>19</v>
      </c>
      <c r="E25" s="140">
        <v>1</v>
      </c>
      <c r="F25" s="141">
        <v>0</v>
      </c>
      <c r="G25" s="141">
        <v>0</v>
      </c>
      <c r="H25" s="140">
        <v>0</v>
      </c>
    </row>
    <row r="26" spans="1:8" ht="22.5">
      <c r="A26" s="138">
        <v>16</v>
      </c>
      <c r="B26" s="139" t="s">
        <v>196</v>
      </c>
      <c r="C26" s="139" t="s">
        <v>641</v>
      </c>
      <c r="D26" s="139" t="s">
        <v>5</v>
      </c>
      <c r="E26" s="140">
        <v>4.8</v>
      </c>
      <c r="F26" s="141">
        <v>0</v>
      </c>
      <c r="G26" s="141">
        <v>0</v>
      </c>
      <c r="H26" s="140">
        <v>0</v>
      </c>
    </row>
    <row r="27" spans="1:8" ht="12.75" customHeight="1">
      <c r="A27" s="138">
        <v>17</v>
      </c>
      <c r="B27" s="139" t="s">
        <v>197</v>
      </c>
      <c r="C27" s="139" t="s">
        <v>642</v>
      </c>
      <c r="D27" s="139" t="s">
        <v>5</v>
      </c>
      <c r="E27" s="140">
        <v>1</v>
      </c>
      <c r="F27" s="141">
        <v>0</v>
      </c>
      <c r="G27" s="141">
        <v>0</v>
      </c>
      <c r="H27" s="140">
        <v>0</v>
      </c>
    </row>
    <row r="28" spans="1:8" ht="24" customHeight="1">
      <c r="A28" s="138">
        <v>18</v>
      </c>
      <c r="B28" s="139" t="s">
        <v>643</v>
      </c>
      <c r="C28" s="139" t="s">
        <v>644</v>
      </c>
      <c r="D28" s="139" t="s">
        <v>19</v>
      </c>
      <c r="E28" s="140">
        <v>44.065</v>
      </c>
      <c r="F28" s="141">
        <v>0</v>
      </c>
      <c r="G28" s="141">
        <v>0</v>
      </c>
      <c r="H28" s="140">
        <v>0.0017626</v>
      </c>
    </row>
    <row r="29" spans="1:8" ht="11.25">
      <c r="A29" s="138">
        <v>19</v>
      </c>
      <c r="B29" s="139" t="s">
        <v>645</v>
      </c>
      <c r="C29" s="139" t="s">
        <v>646</v>
      </c>
      <c r="D29" s="139" t="s">
        <v>19</v>
      </c>
      <c r="E29" s="140">
        <v>44.221</v>
      </c>
      <c r="F29" s="141">
        <v>0</v>
      </c>
      <c r="G29" s="141">
        <v>0</v>
      </c>
      <c r="H29" s="140">
        <v>0</v>
      </c>
    </row>
    <row r="30" spans="1:8" ht="22.5">
      <c r="A30" s="138">
        <v>20</v>
      </c>
      <c r="B30" s="139" t="s">
        <v>200</v>
      </c>
      <c r="C30" s="139" t="s">
        <v>647</v>
      </c>
      <c r="D30" s="139" t="s">
        <v>8</v>
      </c>
      <c r="E30" s="140">
        <v>17.2</v>
      </c>
      <c r="F30" s="141">
        <v>0</v>
      </c>
      <c r="G30" s="141">
        <v>0</v>
      </c>
      <c r="H30" s="140">
        <v>0</v>
      </c>
    </row>
    <row r="31" spans="1:8" ht="22.5">
      <c r="A31" s="138">
        <v>21</v>
      </c>
      <c r="B31" s="139" t="s">
        <v>201</v>
      </c>
      <c r="C31" s="139" t="s">
        <v>202</v>
      </c>
      <c r="D31" s="139" t="s">
        <v>8</v>
      </c>
      <c r="E31" s="140">
        <v>20</v>
      </c>
      <c r="F31" s="141">
        <v>0</v>
      </c>
      <c r="G31" s="141">
        <v>0</v>
      </c>
      <c r="H31" s="140">
        <v>0</v>
      </c>
    </row>
    <row r="32" spans="1:8" ht="22.5">
      <c r="A32" s="138">
        <v>22</v>
      </c>
      <c r="B32" s="139" t="s">
        <v>198</v>
      </c>
      <c r="C32" s="139" t="s">
        <v>199</v>
      </c>
      <c r="D32" s="139" t="s">
        <v>48</v>
      </c>
      <c r="E32" s="140">
        <v>2</v>
      </c>
      <c r="F32" s="141">
        <v>0</v>
      </c>
      <c r="G32" s="141">
        <v>0</v>
      </c>
      <c r="H32" s="140">
        <v>0</v>
      </c>
    </row>
    <row r="33" spans="1:8" ht="11.25">
      <c r="A33" s="138">
        <v>23</v>
      </c>
      <c r="B33" s="139" t="s">
        <v>648</v>
      </c>
      <c r="C33" s="139" t="s">
        <v>649</v>
      </c>
      <c r="D33" s="139" t="s">
        <v>19</v>
      </c>
      <c r="E33" s="140">
        <v>1</v>
      </c>
      <c r="F33" s="141">
        <v>0</v>
      </c>
      <c r="G33" s="141">
        <v>0</v>
      </c>
      <c r="H33" s="140">
        <v>0</v>
      </c>
    </row>
    <row r="34" spans="1:8" ht="22.5">
      <c r="A34" s="138">
        <v>24</v>
      </c>
      <c r="B34" s="139" t="s">
        <v>650</v>
      </c>
      <c r="C34" s="139" t="s">
        <v>651</v>
      </c>
      <c r="D34" s="139" t="s">
        <v>8</v>
      </c>
      <c r="E34" s="140">
        <v>0.6</v>
      </c>
      <c r="F34" s="141">
        <v>0</v>
      </c>
      <c r="G34" s="141">
        <v>0</v>
      </c>
      <c r="H34" s="140">
        <v>0</v>
      </c>
    </row>
    <row r="35" spans="1:8" ht="22.5">
      <c r="A35" s="138">
        <v>25</v>
      </c>
      <c r="B35" s="139" t="s">
        <v>652</v>
      </c>
      <c r="C35" s="139" t="s">
        <v>653</v>
      </c>
      <c r="D35" s="139" t="s">
        <v>8</v>
      </c>
      <c r="E35" s="140">
        <v>0.6</v>
      </c>
      <c r="F35" s="141">
        <v>0</v>
      </c>
      <c r="G35" s="141">
        <v>0</v>
      </c>
      <c r="H35" s="140">
        <v>0</v>
      </c>
    </row>
    <row r="36" spans="1:8" ht="22.5">
      <c r="A36" s="138">
        <v>26</v>
      </c>
      <c r="B36" s="139" t="s">
        <v>654</v>
      </c>
      <c r="C36" s="139" t="s">
        <v>655</v>
      </c>
      <c r="D36" s="139" t="s">
        <v>19</v>
      </c>
      <c r="E36" s="140">
        <v>51.46</v>
      </c>
      <c r="F36" s="141">
        <v>0</v>
      </c>
      <c r="G36" s="141">
        <v>0</v>
      </c>
      <c r="H36" s="140">
        <v>0</v>
      </c>
    </row>
    <row r="37" spans="1:8" ht="22.5">
      <c r="A37" s="138">
        <v>27</v>
      </c>
      <c r="B37" s="139" t="s">
        <v>112</v>
      </c>
      <c r="C37" s="139" t="s">
        <v>656</v>
      </c>
      <c r="D37" s="139" t="s">
        <v>19</v>
      </c>
      <c r="E37" s="140">
        <v>13.353</v>
      </c>
      <c r="F37" s="141">
        <v>0</v>
      </c>
      <c r="G37" s="141">
        <v>0</v>
      </c>
      <c r="H37" s="140">
        <v>0</v>
      </c>
    </row>
    <row r="38" spans="1:8" ht="22.5">
      <c r="A38" s="138">
        <v>28</v>
      </c>
      <c r="B38" s="139" t="s">
        <v>657</v>
      </c>
      <c r="C38" s="139" t="s">
        <v>658</v>
      </c>
      <c r="D38" s="139" t="s">
        <v>19</v>
      </c>
      <c r="E38" s="140">
        <v>78.979</v>
      </c>
      <c r="F38" s="141">
        <v>0</v>
      </c>
      <c r="G38" s="141">
        <v>0</v>
      </c>
      <c r="H38" s="140">
        <v>0</v>
      </c>
    </row>
    <row r="39" spans="1:8" ht="22.5">
      <c r="A39" s="138">
        <v>29</v>
      </c>
      <c r="B39" s="139" t="s">
        <v>203</v>
      </c>
      <c r="C39" s="139" t="s">
        <v>204</v>
      </c>
      <c r="D39" s="139" t="s">
        <v>50</v>
      </c>
      <c r="E39" s="140">
        <v>7.63</v>
      </c>
      <c r="F39" s="141">
        <v>0</v>
      </c>
      <c r="G39" s="141">
        <v>0</v>
      </c>
      <c r="H39" s="140">
        <v>0</v>
      </c>
    </row>
    <row r="40" spans="1:8" ht="12.75" customHeight="1">
      <c r="A40" s="138">
        <v>30</v>
      </c>
      <c r="B40" s="139" t="s">
        <v>659</v>
      </c>
      <c r="C40" s="139" t="s">
        <v>660</v>
      </c>
      <c r="D40" s="139" t="s">
        <v>50</v>
      </c>
      <c r="E40" s="140">
        <v>15.26</v>
      </c>
      <c r="F40" s="141">
        <v>0</v>
      </c>
      <c r="G40" s="141">
        <v>0</v>
      </c>
      <c r="H40" s="140">
        <v>0</v>
      </c>
    </row>
    <row r="41" spans="1:8" ht="12.75" customHeight="1">
      <c r="A41" s="138">
        <v>31</v>
      </c>
      <c r="B41" s="139" t="s">
        <v>661</v>
      </c>
      <c r="C41" s="139" t="s">
        <v>662</v>
      </c>
      <c r="D41" s="139" t="s">
        <v>50</v>
      </c>
      <c r="E41" s="140">
        <v>7.63</v>
      </c>
      <c r="F41" s="141">
        <v>0</v>
      </c>
      <c r="G41" s="141">
        <v>0</v>
      </c>
      <c r="H41" s="140">
        <v>0</v>
      </c>
    </row>
    <row r="42" spans="1:8" ht="22.5">
      <c r="A42" s="138">
        <v>32</v>
      </c>
      <c r="B42" s="139" t="s">
        <v>663</v>
      </c>
      <c r="C42" s="139" t="s">
        <v>664</v>
      </c>
      <c r="D42" s="139" t="s">
        <v>50</v>
      </c>
      <c r="E42" s="140">
        <v>152.6</v>
      </c>
      <c r="F42" s="141">
        <v>0</v>
      </c>
      <c r="G42" s="141">
        <v>0</v>
      </c>
      <c r="H42" s="140">
        <v>0</v>
      </c>
    </row>
    <row r="43" spans="1:8" ht="22.5">
      <c r="A43" s="138">
        <v>33</v>
      </c>
      <c r="B43" s="139" t="s">
        <v>205</v>
      </c>
      <c r="C43" s="139" t="s">
        <v>206</v>
      </c>
      <c r="D43" s="139" t="s">
        <v>50</v>
      </c>
      <c r="E43" s="140">
        <v>7.63</v>
      </c>
      <c r="F43" s="141">
        <v>0</v>
      </c>
      <c r="G43" s="141">
        <v>0</v>
      </c>
      <c r="H43" s="140">
        <v>0</v>
      </c>
    </row>
    <row r="44" spans="1:8" ht="22.5">
      <c r="A44" s="138">
        <v>34</v>
      </c>
      <c r="B44" s="139" t="s">
        <v>207</v>
      </c>
      <c r="C44" s="139" t="s">
        <v>208</v>
      </c>
      <c r="D44" s="139" t="s">
        <v>50</v>
      </c>
      <c r="E44" s="140">
        <v>76.3</v>
      </c>
      <c r="F44" s="141">
        <v>0</v>
      </c>
      <c r="G44" s="141">
        <v>0</v>
      </c>
      <c r="H44" s="140">
        <v>0</v>
      </c>
    </row>
    <row r="45" spans="1:8" ht="22.5">
      <c r="A45" s="138">
        <v>35</v>
      </c>
      <c r="B45" s="139" t="s">
        <v>665</v>
      </c>
      <c r="C45" s="139" t="s">
        <v>114</v>
      </c>
      <c r="D45" s="139" t="s">
        <v>50</v>
      </c>
      <c r="E45" s="140">
        <v>7.63</v>
      </c>
      <c r="F45" s="141">
        <v>0</v>
      </c>
      <c r="G45" s="141">
        <v>0</v>
      </c>
      <c r="H45" s="140">
        <v>0</v>
      </c>
    </row>
    <row r="46" spans="1:8" ht="24" customHeight="1">
      <c r="A46" s="150"/>
      <c r="B46" s="151" t="s">
        <v>94</v>
      </c>
      <c r="C46" s="151" t="s">
        <v>113</v>
      </c>
      <c r="D46" s="151"/>
      <c r="E46" s="152"/>
      <c r="F46" s="153"/>
      <c r="G46" s="153">
        <v>0</v>
      </c>
      <c r="H46" s="152">
        <v>0</v>
      </c>
    </row>
    <row r="47" spans="1:8" ht="12.75" customHeight="1">
      <c r="A47" s="138">
        <v>36</v>
      </c>
      <c r="B47" s="139" t="s">
        <v>666</v>
      </c>
      <c r="C47" s="139" t="s">
        <v>113</v>
      </c>
      <c r="D47" s="139" t="s">
        <v>50</v>
      </c>
      <c r="E47" s="140">
        <v>5.222</v>
      </c>
      <c r="F47" s="141">
        <v>0</v>
      </c>
      <c r="G47" s="141">
        <v>0</v>
      </c>
      <c r="H47" s="140">
        <v>0</v>
      </c>
    </row>
    <row r="48" spans="1:8" ht="11.25">
      <c r="A48" s="146"/>
      <c r="B48" s="147" t="s">
        <v>51</v>
      </c>
      <c r="C48" s="147" t="s">
        <v>115</v>
      </c>
      <c r="D48" s="147"/>
      <c r="E48" s="148"/>
      <c r="F48" s="149"/>
      <c r="G48" s="149">
        <v>0</v>
      </c>
      <c r="H48" s="148">
        <v>1.6345493</v>
      </c>
    </row>
    <row r="49" spans="1:8" ht="21" customHeight="1">
      <c r="A49" s="146"/>
      <c r="B49" s="147" t="s">
        <v>53</v>
      </c>
      <c r="C49" s="147" t="s">
        <v>116</v>
      </c>
      <c r="D49" s="147"/>
      <c r="E49" s="148"/>
      <c r="F49" s="149"/>
      <c r="G49" s="149">
        <v>0</v>
      </c>
      <c r="H49" s="148">
        <v>0.00024</v>
      </c>
    </row>
    <row r="50" spans="1:8" ht="22.5">
      <c r="A50" s="138">
        <v>37</v>
      </c>
      <c r="B50" s="139" t="s">
        <v>667</v>
      </c>
      <c r="C50" s="139" t="s">
        <v>668</v>
      </c>
      <c r="D50" s="139" t="s">
        <v>669</v>
      </c>
      <c r="E50" s="140">
        <v>4.8</v>
      </c>
      <c r="F50" s="141">
        <v>0</v>
      </c>
      <c r="G50" s="141">
        <v>0</v>
      </c>
      <c r="H50" s="140">
        <v>0.00024</v>
      </c>
    </row>
    <row r="51" spans="1:8" ht="11.25">
      <c r="A51" s="138">
        <v>38</v>
      </c>
      <c r="B51" s="139" t="s">
        <v>670</v>
      </c>
      <c r="C51" s="139" t="s">
        <v>209</v>
      </c>
      <c r="D51" s="139" t="s">
        <v>52</v>
      </c>
      <c r="E51" s="140">
        <v>31.2</v>
      </c>
      <c r="F51" s="141">
        <v>0</v>
      </c>
      <c r="G51" s="141">
        <v>0</v>
      </c>
      <c r="H51" s="140">
        <v>0</v>
      </c>
    </row>
    <row r="52" spans="1:8" ht="11.25">
      <c r="A52" s="146"/>
      <c r="B52" s="147" t="s">
        <v>54</v>
      </c>
      <c r="C52" s="147" t="s">
        <v>117</v>
      </c>
      <c r="D52" s="147"/>
      <c r="E52" s="148"/>
      <c r="F52" s="149"/>
      <c r="G52" s="149">
        <v>0</v>
      </c>
      <c r="H52" s="148">
        <v>1.5676724</v>
      </c>
    </row>
    <row r="53" spans="1:8" ht="11.25">
      <c r="A53" s="138">
        <v>39</v>
      </c>
      <c r="B53" s="139" t="s">
        <v>118</v>
      </c>
      <c r="C53" s="139" t="s">
        <v>679</v>
      </c>
      <c r="D53" s="139" t="s">
        <v>8</v>
      </c>
      <c r="E53" s="140">
        <v>40.7</v>
      </c>
      <c r="F53" s="141">
        <v>0</v>
      </c>
      <c r="G53" s="141">
        <v>0</v>
      </c>
      <c r="H53" s="140">
        <v>0.228734</v>
      </c>
    </row>
    <row r="54" spans="1:8" ht="22.5">
      <c r="A54" s="138">
        <v>40</v>
      </c>
      <c r="B54" s="139" t="s">
        <v>671</v>
      </c>
      <c r="C54" s="139" t="s">
        <v>672</v>
      </c>
      <c r="D54" s="139" t="s">
        <v>19</v>
      </c>
      <c r="E54" s="140">
        <v>41.4</v>
      </c>
      <c r="F54" s="141">
        <v>0</v>
      </c>
      <c r="G54" s="141">
        <v>0</v>
      </c>
      <c r="H54" s="140">
        <v>0.155664</v>
      </c>
    </row>
    <row r="55" spans="1:8" ht="12.75" customHeight="1">
      <c r="A55" s="142">
        <v>41</v>
      </c>
      <c r="B55" s="143" t="s">
        <v>55</v>
      </c>
      <c r="C55" s="143" t="s">
        <v>119</v>
      </c>
      <c r="D55" s="143" t="s">
        <v>19</v>
      </c>
      <c r="E55" s="144">
        <v>50.017</v>
      </c>
      <c r="F55" s="145">
        <v>0</v>
      </c>
      <c r="G55" s="145">
        <v>0</v>
      </c>
      <c r="H55" s="144">
        <v>0.9103094</v>
      </c>
    </row>
    <row r="56" spans="1:8" ht="12.75" customHeight="1">
      <c r="A56" s="138">
        <v>42</v>
      </c>
      <c r="B56" s="139" t="s">
        <v>93</v>
      </c>
      <c r="C56" s="139" t="s">
        <v>120</v>
      </c>
      <c r="D56" s="139" t="s">
        <v>19</v>
      </c>
      <c r="E56" s="140">
        <v>35.45</v>
      </c>
      <c r="F56" s="141">
        <v>0</v>
      </c>
      <c r="G56" s="141">
        <v>0</v>
      </c>
      <c r="H56" s="140">
        <v>0.272965</v>
      </c>
    </row>
    <row r="57" spans="1:8" ht="12.75" customHeight="1">
      <c r="A57" s="138">
        <v>43</v>
      </c>
      <c r="B57" s="139" t="s">
        <v>210</v>
      </c>
      <c r="C57" s="139" t="s">
        <v>211</v>
      </c>
      <c r="D57" s="139" t="s">
        <v>52</v>
      </c>
      <c r="E57" s="140">
        <v>485.048</v>
      </c>
      <c r="F57" s="141">
        <v>0</v>
      </c>
      <c r="G57" s="141">
        <v>0</v>
      </c>
      <c r="H57" s="140">
        <v>0</v>
      </c>
    </row>
    <row r="58" spans="1:8" ht="24" customHeight="1">
      <c r="A58" s="146"/>
      <c r="B58" s="147" t="s">
        <v>56</v>
      </c>
      <c r="C58" s="147" t="s">
        <v>121</v>
      </c>
      <c r="D58" s="147"/>
      <c r="E58" s="148"/>
      <c r="F58" s="149"/>
      <c r="G58" s="149">
        <v>0</v>
      </c>
      <c r="H58" s="148">
        <v>0.0666369</v>
      </c>
    </row>
    <row r="59" spans="1:8" ht="12.75" customHeight="1">
      <c r="A59" s="138">
        <v>44</v>
      </c>
      <c r="B59" s="139" t="s">
        <v>673</v>
      </c>
      <c r="C59" s="139" t="s">
        <v>674</v>
      </c>
      <c r="D59" s="139" t="s">
        <v>19</v>
      </c>
      <c r="E59" s="140">
        <v>41.91</v>
      </c>
      <c r="F59" s="141">
        <v>0</v>
      </c>
      <c r="G59" s="141">
        <v>0</v>
      </c>
      <c r="H59" s="140">
        <v>0.058674</v>
      </c>
    </row>
    <row r="60" spans="1:8" ht="13.5" customHeight="1">
      <c r="A60" s="138">
        <v>45</v>
      </c>
      <c r="B60" s="139" t="s">
        <v>675</v>
      </c>
      <c r="C60" s="139" t="s">
        <v>676</v>
      </c>
      <c r="D60" s="139" t="s">
        <v>19</v>
      </c>
      <c r="E60" s="140">
        <v>41.91</v>
      </c>
      <c r="F60" s="141">
        <v>0</v>
      </c>
      <c r="G60" s="141">
        <v>0</v>
      </c>
      <c r="H60" s="140">
        <v>0.0079629</v>
      </c>
    </row>
    <row r="61" spans="1:8" ht="24" customHeight="1">
      <c r="A61" s="146"/>
      <c r="B61" s="147" t="s">
        <v>57</v>
      </c>
      <c r="C61" s="147" t="s">
        <v>122</v>
      </c>
      <c r="D61" s="147"/>
      <c r="E61" s="148"/>
      <c r="F61" s="149"/>
      <c r="G61" s="149">
        <v>0</v>
      </c>
      <c r="H61" s="148">
        <v>0</v>
      </c>
    </row>
    <row r="62" spans="1:8" ht="12.75" customHeight="1">
      <c r="A62" s="138">
        <v>46</v>
      </c>
      <c r="B62" s="139" t="s">
        <v>212</v>
      </c>
      <c r="C62" s="139" t="s">
        <v>680</v>
      </c>
      <c r="D62" s="139" t="s">
        <v>19</v>
      </c>
      <c r="E62" s="140">
        <v>71.024</v>
      </c>
      <c r="F62" s="141">
        <v>0</v>
      </c>
      <c r="G62" s="141">
        <v>0</v>
      </c>
      <c r="H62" s="140">
        <v>0</v>
      </c>
    </row>
    <row r="63" spans="1:8" ht="11.25">
      <c r="A63" s="138">
        <v>47</v>
      </c>
      <c r="B63" s="139" t="s">
        <v>677</v>
      </c>
      <c r="C63" s="139" t="s">
        <v>681</v>
      </c>
      <c r="D63" s="139" t="s">
        <v>19</v>
      </c>
      <c r="E63" s="140">
        <v>80.752</v>
      </c>
      <c r="F63" s="141">
        <v>0</v>
      </c>
      <c r="G63" s="141">
        <v>0</v>
      </c>
      <c r="H63" s="140">
        <v>0</v>
      </c>
    </row>
    <row r="64" spans="1:8" ht="21" customHeight="1">
      <c r="A64" s="124"/>
      <c r="B64" s="123"/>
      <c r="C64" s="123" t="s">
        <v>123</v>
      </c>
      <c r="D64" s="122"/>
      <c r="E64" s="120"/>
      <c r="F64" s="121"/>
      <c r="G64" s="121">
        <f>G7+G48</f>
        <v>0</v>
      </c>
      <c r="H64" s="120">
        <v>15.00356741</v>
      </c>
    </row>
    <row r="65" spans="3:7" ht="12" customHeight="1">
      <c r="C65" s="62" t="s">
        <v>58</v>
      </c>
      <c r="D65" s="63">
        <v>0.0145</v>
      </c>
      <c r="E65" s="64"/>
      <c r="F65" s="64"/>
      <c r="G65" s="65">
        <f>$G$64*D65</f>
        <v>0</v>
      </c>
    </row>
    <row r="66" spans="3:7" ht="12" customHeight="1">
      <c r="C66" s="62" t="s">
        <v>59</v>
      </c>
      <c r="D66" s="63">
        <v>0.0756</v>
      </c>
      <c r="E66" s="64"/>
      <c r="F66" s="64"/>
      <c r="G66" s="65">
        <f>$G$64*D66</f>
        <v>0</v>
      </c>
    </row>
    <row r="67" spans="3:7" ht="12" customHeight="1">
      <c r="C67" s="62" t="s">
        <v>60</v>
      </c>
      <c r="D67" s="63">
        <v>0.098</v>
      </c>
      <c r="E67" s="64"/>
      <c r="F67" s="64"/>
      <c r="G67" s="65">
        <f>$G$64*D67</f>
        <v>0</v>
      </c>
    </row>
    <row r="68" spans="3:7" ht="12" customHeight="1">
      <c r="C68" s="62" t="s">
        <v>61</v>
      </c>
      <c r="D68" s="63">
        <v>0.028</v>
      </c>
      <c r="E68" s="64"/>
      <c r="F68" s="64"/>
      <c r="G68" s="65">
        <f>$G$64*D68</f>
        <v>0</v>
      </c>
    </row>
    <row r="69" spans="1:8" ht="12" customHeight="1">
      <c r="A69" s="114"/>
      <c r="B69" s="114"/>
      <c r="C69" s="64" t="s">
        <v>62</v>
      </c>
      <c r="D69" s="66"/>
      <c r="E69" s="64"/>
      <c r="F69" s="64"/>
      <c r="G69" s="67">
        <f>SUM(G65:G68)</f>
        <v>0</v>
      </c>
      <c r="H69" s="114"/>
    </row>
    <row r="70" spans="1:8" ht="12" customHeight="1">
      <c r="A70" s="114"/>
      <c r="B70" s="114"/>
      <c r="C70" s="68"/>
      <c r="D70" s="69"/>
      <c r="E70" s="68"/>
      <c r="F70" s="68"/>
      <c r="G70" s="68"/>
      <c r="H70" s="114"/>
    </row>
    <row r="71" spans="1:8" ht="14.25" customHeight="1">
      <c r="A71" s="114"/>
      <c r="B71" s="114"/>
      <c r="C71" s="70" t="s">
        <v>63</v>
      </c>
      <c r="D71" s="71"/>
      <c r="E71" s="72"/>
      <c r="F71" s="73"/>
      <c r="G71" s="74">
        <f>G64+G69</f>
        <v>0</v>
      </c>
      <c r="H71" s="114"/>
    </row>
  </sheetData>
  <sheetProtection/>
  <printOptions/>
  <pageMargins left="0.3937007874015748" right="0.3937007874015748" top="0.7874015748031497" bottom="0.7874015748031497" header="0" footer="0"/>
  <pageSetup fitToHeight="100"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H140"/>
  <sheetViews>
    <sheetView view="pageBreakPreview" zoomScale="130" zoomScaleSheetLayoutView="130" zoomScalePageLayoutView="0" workbookViewId="0" topLeftCell="A116">
      <selection activeCell="F141" sqref="F141"/>
    </sheetView>
  </sheetViews>
  <sheetFormatPr defaultColWidth="9.00390625" defaultRowHeight="12.75"/>
  <cols>
    <col min="1" max="2" width="8.625" style="13" customWidth="1"/>
    <col min="3" max="3" width="53.625" style="12" customWidth="1"/>
    <col min="4" max="4" width="3.375" style="1" customWidth="1"/>
    <col min="5" max="5" width="4.75390625" style="1" customWidth="1"/>
    <col min="6" max="6" width="9.125" style="199" customWidth="1"/>
    <col min="7" max="7" width="10.875" style="199" customWidth="1"/>
    <col min="8" max="8" width="10.875" style="3" customWidth="1"/>
    <col min="9" max="16384" width="9.00390625" style="3" customWidth="1"/>
  </cols>
  <sheetData>
    <row r="1" ht="11.25">
      <c r="C1" s="2"/>
    </row>
    <row r="2" spans="1:5" ht="15.75">
      <c r="A2" s="81" t="s">
        <v>142</v>
      </c>
      <c r="B2" s="80"/>
      <c r="C2" s="61"/>
      <c r="E2" s="23"/>
    </row>
    <row r="3" spans="1:7" ht="16.5" customHeight="1">
      <c r="A3" s="233" t="s">
        <v>132</v>
      </c>
      <c r="B3" s="233"/>
      <c r="C3" s="233" t="s">
        <v>250</v>
      </c>
      <c r="D3" s="233"/>
      <c r="E3" s="233"/>
      <c r="F3" s="233"/>
      <c r="G3" s="233"/>
    </row>
    <row r="5" spans="1:7" ht="12" thickBot="1">
      <c r="A5" s="14" t="s">
        <v>126</v>
      </c>
      <c r="B5" s="14" t="s">
        <v>2</v>
      </c>
      <c r="C5" s="194" t="s">
        <v>0</v>
      </c>
      <c r="D5" s="14" t="s">
        <v>64</v>
      </c>
      <c r="E5" s="14" t="s">
        <v>18</v>
      </c>
      <c r="F5" s="193" t="s">
        <v>133</v>
      </c>
      <c r="G5" s="193" t="s">
        <v>134</v>
      </c>
    </row>
    <row r="6" spans="1:7" ht="45">
      <c r="A6" s="15">
        <v>100010396</v>
      </c>
      <c r="B6" s="15" t="s">
        <v>251</v>
      </c>
      <c r="C6" s="9" t="s">
        <v>252</v>
      </c>
      <c r="D6" s="8">
        <v>4</v>
      </c>
      <c r="E6" s="8" t="s">
        <v>4</v>
      </c>
      <c r="F6" s="198">
        <v>0</v>
      </c>
      <c r="G6" s="197">
        <f>D6*F6</f>
        <v>0</v>
      </c>
    </row>
    <row r="7" spans="1:7" ht="15" customHeight="1">
      <c r="A7" s="15">
        <v>100011033</v>
      </c>
      <c r="B7" s="110" t="s">
        <v>254</v>
      </c>
      <c r="C7" s="9" t="s">
        <v>253</v>
      </c>
      <c r="D7" s="8">
        <v>4</v>
      </c>
      <c r="E7" s="8" t="s">
        <v>4</v>
      </c>
      <c r="F7" s="198">
        <v>0</v>
      </c>
      <c r="G7" s="197">
        <f>D7*F7</f>
        <v>0</v>
      </c>
    </row>
    <row r="8" spans="1:7" ht="12.75" customHeight="1">
      <c r="A8" s="15">
        <v>100002445</v>
      </c>
      <c r="B8" s="110" t="s">
        <v>255</v>
      </c>
      <c r="C8" s="9" t="s">
        <v>314</v>
      </c>
      <c r="D8" s="8">
        <v>4</v>
      </c>
      <c r="E8" s="8" t="s">
        <v>4</v>
      </c>
      <c r="F8" s="198">
        <v>0</v>
      </c>
      <c r="G8" s="197">
        <f>D8*F8</f>
        <v>0</v>
      </c>
    </row>
    <row r="9" spans="1:7" ht="11.25">
      <c r="A9" s="15">
        <v>410520</v>
      </c>
      <c r="B9" s="110" t="s">
        <v>256</v>
      </c>
      <c r="C9" s="9" t="s">
        <v>725</v>
      </c>
      <c r="D9" s="8">
        <v>1</v>
      </c>
      <c r="E9" s="8" t="s">
        <v>4</v>
      </c>
      <c r="F9" s="198">
        <v>0</v>
      </c>
      <c r="G9" s="197">
        <f aca="true" t="shared" si="0" ref="G9:G19">D9*F9</f>
        <v>0</v>
      </c>
    </row>
    <row r="10" spans="1:7" ht="12.75" customHeight="1">
      <c r="A10" s="15">
        <v>410011</v>
      </c>
      <c r="B10" s="15" t="s">
        <v>74</v>
      </c>
      <c r="C10" s="9" t="s">
        <v>257</v>
      </c>
      <c r="D10" s="8">
        <v>1</v>
      </c>
      <c r="E10" s="8" t="s">
        <v>5</v>
      </c>
      <c r="F10" s="198">
        <v>0</v>
      </c>
      <c r="G10" s="197">
        <f t="shared" si="0"/>
        <v>0</v>
      </c>
    </row>
    <row r="11" spans="1:7" ht="22.5">
      <c r="A11" s="15" t="s">
        <v>224</v>
      </c>
      <c r="B11" s="15" t="s">
        <v>224</v>
      </c>
      <c r="C11" s="9" t="s">
        <v>258</v>
      </c>
      <c r="D11" s="8">
        <v>1</v>
      </c>
      <c r="E11" s="17" t="s">
        <v>4</v>
      </c>
      <c r="F11" s="197">
        <v>0</v>
      </c>
      <c r="G11" s="197">
        <f t="shared" si="0"/>
        <v>0</v>
      </c>
    </row>
    <row r="12" spans="1:7" ht="12.75" customHeight="1">
      <c r="A12" s="15" t="s">
        <v>224</v>
      </c>
      <c r="B12" s="15" t="s">
        <v>224</v>
      </c>
      <c r="C12" s="9" t="s">
        <v>225</v>
      </c>
      <c r="D12" s="8">
        <v>1</v>
      </c>
      <c r="E12" s="17" t="s">
        <v>5</v>
      </c>
      <c r="F12" s="197">
        <v>0</v>
      </c>
      <c r="G12" s="197">
        <f t="shared" si="0"/>
        <v>0</v>
      </c>
    </row>
    <row r="13" spans="1:7" ht="56.25">
      <c r="A13" s="15"/>
      <c r="B13" s="15" t="s">
        <v>260</v>
      </c>
      <c r="C13" s="9" t="s">
        <v>259</v>
      </c>
      <c r="D13" s="8">
        <v>1</v>
      </c>
      <c r="E13" s="17" t="s">
        <v>5</v>
      </c>
      <c r="F13" s="197">
        <v>0</v>
      </c>
      <c r="G13" s="197">
        <f>D13*F13</f>
        <v>0</v>
      </c>
    </row>
    <row r="14" spans="1:7" ht="27.75" customHeight="1">
      <c r="A14" s="15"/>
      <c r="B14" s="15"/>
      <c r="C14" s="9" t="s">
        <v>683</v>
      </c>
      <c r="D14" s="8">
        <v>1</v>
      </c>
      <c r="E14" s="8" t="s">
        <v>5</v>
      </c>
      <c r="F14" s="198">
        <v>0</v>
      </c>
      <c r="G14" s="197">
        <f t="shared" si="0"/>
        <v>0</v>
      </c>
    </row>
    <row r="15" spans="1:7" ht="12.75" customHeight="1">
      <c r="A15" s="15"/>
      <c r="B15" s="15" t="s">
        <v>242</v>
      </c>
      <c r="C15" s="9" t="s">
        <v>687</v>
      </c>
      <c r="D15" s="8">
        <v>1</v>
      </c>
      <c r="E15" s="8" t="s">
        <v>5</v>
      </c>
      <c r="F15" s="198">
        <v>0</v>
      </c>
      <c r="G15" s="197">
        <f>D15*F15</f>
        <v>0</v>
      </c>
    </row>
    <row r="16" spans="1:7" ht="45">
      <c r="A16" s="15">
        <v>7882100</v>
      </c>
      <c r="B16" s="15" t="s">
        <v>232</v>
      </c>
      <c r="C16" s="9" t="s">
        <v>261</v>
      </c>
      <c r="D16" s="8">
        <v>1</v>
      </c>
      <c r="E16" s="8" t="s">
        <v>4</v>
      </c>
      <c r="F16" s="198">
        <v>0</v>
      </c>
      <c r="G16" s="197">
        <f>D16*F16</f>
        <v>0</v>
      </c>
    </row>
    <row r="17" spans="1:7" ht="33.75">
      <c r="A17" s="15" t="s">
        <v>243</v>
      </c>
      <c r="B17" s="111" t="s">
        <v>264</v>
      </c>
      <c r="C17" s="9" t="s">
        <v>262</v>
      </c>
      <c r="D17" s="8">
        <v>1</v>
      </c>
      <c r="E17" s="8" t="s">
        <v>5</v>
      </c>
      <c r="F17" s="198">
        <v>0</v>
      </c>
      <c r="G17" s="197">
        <f>D17*F17</f>
        <v>0</v>
      </c>
    </row>
    <row r="18" spans="1:7" ht="33.75">
      <c r="A18" s="15"/>
      <c r="B18" s="111" t="s">
        <v>264</v>
      </c>
      <c r="C18" s="9" t="s">
        <v>263</v>
      </c>
      <c r="D18" s="8">
        <v>1</v>
      </c>
      <c r="E18" s="8" t="s">
        <v>5</v>
      </c>
      <c r="F18" s="198">
        <v>0</v>
      </c>
      <c r="G18" s="197">
        <f>D18*F18</f>
        <v>0</v>
      </c>
    </row>
    <row r="19" spans="1:7" ht="22.5">
      <c r="A19" s="15"/>
      <c r="B19" s="15"/>
      <c r="C19" s="9" t="s">
        <v>265</v>
      </c>
      <c r="D19" s="8">
        <v>1</v>
      </c>
      <c r="E19" s="8" t="s">
        <v>5</v>
      </c>
      <c r="F19" s="198">
        <v>0</v>
      </c>
      <c r="G19" s="197">
        <f t="shared" si="0"/>
        <v>0</v>
      </c>
    </row>
    <row r="20" spans="1:7" ht="9" customHeight="1">
      <c r="A20" s="15"/>
      <c r="B20" s="19"/>
      <c r="C20" s="9"/>
      <c r="D20" s="8"/>
      <c r="E20" s="8"/>
      <c r="F20" s="198"/>
      <c r="G20" s="192"/>
    </row>
    <row r="21" spans="1:7" ht="12.75" customHeight="1">
      <c r="A21" s="99"/>
      <c r="B21" s="19"/>
      <c r="C21" s="10" t="s">
        <v>230</v>
      </c>
      <c r="D21" s="18"/>
      <c r="E21" s="8"/>
      <c r="F21" s="198"/>
      <c r="G21" s="197"/>
    </row>
    <row r="22" spans="1:7" ht="33.75">
      <c r="A22" s="99"/>
      <c r="B22" s="111" t="s">
        <v>231</v>
      </c>
      <c r="C22" s="9" t="s">
        <v>266</v>
      </c>
      <c r="D22" s="8">
        <v>5</v>
      </c>
      <c r="E22" s="8" t="s">
        <v>5</v>
      </c>
      <c r="F22" s="198">
        <v>0</v>
      </c>
      <c r="G22" s="197">
        <f>D22*F22</f>
        <v>0</v>
      </c>
    </row>
    <row r="23" spans="1:7" ht="22.5">
      <c r="A23" s="99"/>
      <c r="B23" s="111" t="s">
        <v>267</v>
      </c>
      <c r="C23" s="9" t="s">
        <v>686</v>
      </c>
      <c r="D23" s="8">
        <v>1</v>
      </c>
      <c r="E23" s="8" t="s">
        <v>5</v>
      </c>
      <c r="F23" s="198">
        <v>0</v>
      </c>
      <c r="G23" s="197">
        <f>D23*F23</f>
        <v>0</v>
      </c>
    </row>
    <row r="24" spans="1:7" ht="27.75" customHeight="1">
      <c r="A24" s="15" t="s">
        <v>728</v>
      </c>
      <c r="B24" s="111" t="s">
        <v>730</v>
      </c>
      <c r="C24" s="154" t="s">
        <v>684</v>
      </c>
      <c r="D24" s="8">
        <v>3</v>
      </c>
      <c r="E24" s="8" t="s">
        <v>5</v>
      </c>
      <c r="F24" s="198">
        <v>0</v>
      </c>
      <c r="G24" s="197">
        <f>D24*F24</f>
        <v>0</v>
      </c>
    </row>
    <row r="25" spans="1:8" ht="28.5" customHeight="1">
      <c r="A25" s="15" t="s">
        <v>729</v>
      </c>
      <c r="B25" s="111" t="s">
        <v>731</v>
      </c>
      <c r="C25" s="154" t="s">
        <v>685</v>
      </c>
      <c r="D25" s="8">
        <v>2</v>
      </c>
      <c r="E25" s="8" t="s">
        <v>5</v>
      </c>
      <c r="F25" s="198">
        <v>0</v>
      </c>
      <c r="G25" s="197">
        <f>D25*F25</f>
        <v>0</v>
      </c>
      <c r="H25" s="3" t="s">
        <v>229</v>
      </c>
    </row>
    <row r="26" spans="1:7" ht="9" customHeight="1">
      <c r="A26" s="99"/>
      <c r="B26" s="19"/>
      <c r="C26" s="9"/>
      <c r="D26" s="18"/>
      <c r="E26" s="8"/>
      <c r="F26" s="198"/>
      <c r="G26" s="197"/>
    </row>
    <row r="27" spans="1:7" ht="12.75" customHeight="1">
      <c r="A27" s="99"/>
      <c r="B27" s="19" t="s">
        <v>20</v>
      </c>
      <c r="C27" s="9" t="s">
        <v>281</v>
      </c>
      <c r="D27" s="8">
        <v>2</v>
      </c>
      <c r="E27" s="8" t="s">
        <v>5</v>
      </c>
      <c r="F27" s="198">
        <v>0</v>
      </c>
      <c r="G27" s="192">
        <f aca="true" t="shared" si="1" ref="G27:G33">D27*F27</f>
        <v>0</v>
      </c>
    </row>
    <row r="28" spans="1:7" ht="12.75" customHeight="1">
      <c r="A28" s="99"/>
      <c r="B28" s="19" t="s">
        <v>20</v>
      </c>
      <c r="C28" s="9" t="s">
        <v>282</v>
      </c>
      <c r="D28" s="8">
        <v>2</v>
      </c>
      <c r="E28" s="8" t="s">
        <v>5</v>
      </c>
      <c r="F28" s="198">
        <v>0</v>
      </c>
      <c r="G28" s="192">
        <f t="shared" si="1"/>
        <v>0</v>
      </c>
    </row>
    <row r="29" spans="1:7" ht="12.75" customHeight="1">
      <c r="A29" s="99"/>
      <c r="B29" s="19" t="s">
        <v>20</v>
      </c>
      <c r="C29" s="9" t="s">
        <v>271</v>
      </c>
      <c r="D29" s="8">
        <v>3</v>
      </c>
      <c r="E29" s="8" t="s">
        <v>5</v>
      </c>
      <c r="F29" s="198">
        <v>0</v>
      </c>
      <c r="G29" s="192">
        <f>D29*F29</f>
        <v>0</v>
      </c>
    </row>
    <row r="30" spans="1:7" ht="12.75" customHeight="1">
      <c r="A30" s="99"/>
      <c r="B30" s="19" t="s">
        <v>20</v>
      </c>
      <c r="C30" s="9" t="s">
        <v>272</v>
      </c>
      <c r="D30" s="8">
        <v>2</v>
      </c>
      <c r="E30" s="8" t="s">
        <v>5</v>
      </c>
      <c r="F30" s="198">
        <v>0</v>
      </c>
      <c r="G30" s="192">
        <f t="shared" si="1"/>
        <v>0</v>
      </c>
    </row>
    <row r="31" spans="1:7" ht="12.75" customHeight="1">
      <c r="A31" s="99"/>
      <c r="B31" s="19" t="s">
        <v>20</v>
      </c>
      <c r="C31" s="9" t="s">
        <v>283</v>
      </c>
      <c r="D31" s="8">
        <v>2</v>
      </c>
      <c r="E31" s="8" t="s">
        <v>5</v>
      </c>
      <c r="F31" s="198">
        <v>0</v>
      </c>
      <c r="G31" s="192">
        <f t="shared" si="1"/>
        <v>0</v>
      </c>
    </row>
    <row r="32" spans="1:7" ht="12.75" customHeight="1">
      <c r="A32" s="99" t="s">
        <v>269</v>
      </c>
      <c r="B32" s="19" t="s">
        <v>65</v>
      </c>
      <c r="C32" s="9" t="s">
        <v>233</v>
      </c>
      <c r="D32" s="8">
        <v>4</v>
      </c>
      <c r="E32" s="8" t="s">
        <v>4</v>
      </c>
      <c r="F32" s="198">
        <v>0</v>
      </c>
      <c r="G32" s="197">
        <f t="shared" si="1"/>
        <v>0</v>
      </c>
    </row>
    <row r="33" spans="1:7" ht="12.75" customHeight="1">
      <c r="A33" s="99" t="s">
        <v>144</v>
      </c>
      <c r="B33" s="19" t="s">
        <v>65</v>
      </c>
      <c r="C33" s="9" t="s">
        <v>145</v>
      </c>
      <c r="D33" s="8">
        <v>1</v>
      </c>
      <c r="E33" s="8" t="s">
        <v>4</v>
      </c>
      <c r="F33" s="198">
        <v>0</v>
      </c>
      <c r="G33" s="197">
        <f t="shared" si="1"/>
        <v>0</v>
      </c>
    </row>
    <row r="34" spans="1:7" ht="12.75" customHeight="1">
      <c r="A34" s="99" t="s">
        <v>268</v>
      </c>
      <c r="B34" s="19" t="s">
        <v>65</v>
      </c>
      <c r="C34" s="9" t="s">
        <v>270</v>
      </c>
      <c r="D34" s="8">
        <v>1</v>
      </c>
      <c r="E34" s="8" t="s">
        <v>4</v>
      </c>
      <c r="F34" s="198">
        <v>0</v>
      </c>
      <c r="G34" s="197">
        <f>D34*F34</f>
        <v>0</v>
      </c>
    </row>
    <row r="35" spans="1:7" ht="9" customHeight="1">
      <c r="A35" s="99"/>
      <c r="B35" s="19"/>
      <c r="C35" s="9"/>
      <c r="D35" s="8"/>
      <c r="E35" s="8"/>
      <c r="F35" s="198"/>
      <c r="G35" s="197"/>
    </row>
    <row r="36" spans="1:7" ht="12.75" customHeight="1">
      <c r="A36" s="99"/>
      <c r="B36" s="19"/>
      <c r="C36" s="10" t="s">
        <v>6</v>
      </c>
      <c r="D36" s="18"/>
      <c r="E36" s="8"/>
      <c r="F36" s="198"/>
      <c r="G36" s="197"/>
    </row>
    <row r="37" spans="1:7" ht="12.75" customHeight="1">
      <c r="A37" s="99"/>
      <c r="B37" s="110" t="s">
        <v>234</v>
      </c>
      <c r="C37" s="9" t="s">
        <v>273</v>
      </c>
      <c r="D37" s="8">
        <v>4</v>
      </c>
      <c r="E37" s="8" t="s">
        <v>4</v>
      </c>
      <c r="F37" s="198">
        <v>0</v>
      </c>
      <c r="G37" s="197">
        <f aca="true" t="shared" si="2" ref="G37:G42">D37*F37</f>
        <v>0</v>
      </c>
    </row>
    <row r="38" spans="1:7" ht="12.75" customHeight="1">
      <c r="A38" s="99"/>
      <c r="B38" s="110" t="s">
        <v>234</v>
      </c>
      <c r="C38" s="9" t="s">
        <v>274</v>
      </c>
      <c r="D38" s="8">
        <v>2</v>
      </c>
      <c r="E38" s="8" t="s">
        <v>4</v>
      </c>
      <c r="F38" s="198">
        <v>0</v>
      </c>
      <c r="G38" s="197">
        <f>D38*F38</f>
        <v>0</v>
      </c>
    </row>
    <row r="39" spans="1:7" ht="12.75" customHeight="1">
      <c r="A39" s="99"/>
      <c r="B39" s="110" t="s">
        <v>234</v>
      </c>
      <c r="C39" s="9" t="s">
        <v>275</v>
      </c>
      <c r="D39" s="8">
        <v>6</v>
      </c>
      <c r="E39" s="8" t="s">
        <v>4</v>
      </c>
      <c r="F39" s="198">
        <v>0</v>
      </c>
      <c r="G39" s="197">
        <f t="shared" si="2"/>
        <v>0</v>
      </c>
    </row>
    <row r="40" spans="1:7" ht="22.5">
      <c r="A40" s="99"/>
      <c r="B40" s="19" t="s">
        <v>29</v>
      </c>
      <c r="C40" s="9" t="s">
        <v>276</v>
      </c>
      <c r="D40" s="8">
        <v>6</v>
      </c>
      <c r="E40" s="8" t="s">
        <v>4</v>
      </c>
      <c r="F40" s="198">
        <v>0</v>
      </c>
      <c r="G40" s="197">
        <f t="shared" si="2"/>
        <v>0</v>
      </c>
    </row>
    <row r="41" spans="1:7" ht="33.75">
      <c r="A41" s="99"/>
      <c r="B41" s="19" t="s">
        <v>29</v>
      </c>
      <c r="C41" s="9" t="s">
        <v>277</v>
      </c>
      <c r="D41" s="8">
        <v>2</v>
      </c>
      <c r="E41" s="8" t="s">
        <v>4</v>
      </c>
      <c r="F41" s="198">
        <v>0</v>
      </c>
      <c r="G41" s="197">
        <f t="shared" si="2"/>
        <v>0</v>
      </c>
    </row>
    <row r="42" spans="1:7" ht="12.75" customHeight="1">
      <c r="A42" s="99"/>
      <c r="B42" s="19" t="s">
        <v>29</v>
      </c>
      <c r="C42" s="9" t="s">
        <v>620</v>
      </c>
      <c r="D42" s="8">
        <v>1</v>
      </c>
      <c r="E42" s="8" t="s">
        <v>4</v>
      </c>
      <c r="F42" s="198">
        <v>0</v>
      </c>
      <c r="G42" s="197">
        <f t="shared" si="2"/>
        <v>0</v>
      </c>
    </row>
    <row r="43" spans="1:7" ht="12.75" customHeight="1">
      <c r="A43" s="99"/>
      <c r="B43" s="19"/>
      <c r="C43" s="9" t="s">
        <v>614</v>
      </c>
      <c r="D43" s="8">
        <v>8</v>
      </c>
      <c r="E43" s="8" t="s">
        <v>4</v>
      </c>
      <c r="F43" s="198">
        <v>0</v>
      </c>
      <c r="G43" s="197">
        <f aca="true" t="shared" si="3" ref="G43:G49">D43*F43</f>
        <v>0</v>
      </c>
    </row>
    <row r="44" spans="1:7" ht="12.75" customHeight="1">
      <c r="A44" s="99"/>
      <c r="B44" s="19"/>
      <c r="C44" s="9" t="s">
        <v>615</v>
      </c>
      <c r="D44" s="8">
        <v>4</v>
      </c>
      <c r="E44" s="8" t="s">
        <v>4</v>
      </c>
      <c r="F44" s="198">
        <v>0</v>
      </c>
      <c r="G44" s="197">
        <f t="shared" si="3"/>
        <v>0</v>
      </c>
    </row>
    <row r="45" spans="1:7" ht="12.75" customHeight="1">
      <c r="A45" s="99"/>
      <c r="B45" s="19"/>
      <c r="C45" s="9" t="s">
        <v>616</v>
      </c>
      <c r="D45" s="8">
        <v>12</v>
      </c>
      <c r="E45" s="8" t="s">
        <v>4</v>
      </c>
      <c r="F45" s="198">
        <v>0</v>
      </c>
      <c r="G45" s="197">
        <f t="shared" si="3"/>
        <v>0</v>
      </c>
    </row>
    <row r="46" spans="1:7" ht="12.75" customHeight="1">
      <c r="A46" s="99"/>
      <c r="B46" s="19"/>
      <c r="C46" s="9" t="s">
        <v>617</v>
      </c>
      <c r="D46" s="8">
        <v>10</v>
      </c>
      <c r="E46" s="8" t="s">
        <v>4</v>
      </c>
      <c r="F46" s="198">
        <v>0</v>
      </c>
      <c r="G46" s="197">
        <f t="shared" si="3"/>
        <v>0</v>
      </c>
    </row>
    <row r="47" spans="1:7" ht="12.75" customHeight="1">
      <c r="A47" s="99"/>
      <c r="B47" s="19"/>
      <c r="C47" s="9" t="s">
        <v>618</v>
      </c>
      <c r="D47" s="8">
        <v>4</v>
      </c>
      <c r="E47" s="8" t="s">
        <v>4</v>
      </c>
      <c r="F47" s="198">
        <v>0</v>
      </c>
      <c r="G47" s="197">
        <f>D47*F47</f>
        <v>0</v>
      </c>
    </row>
    <row r="48" spans="1:7" ht="12.75" customHeight="1">
      <c r="A48" s="99"/>
      <c r="B48" s="19"/>
      <c r="C48" s="9" t="s">
        <v>619</v>
      </c>
      <c r="D48" s="8">
        <v>2</v>
      </c>
      <c r="E48" s="8" t="s">
        <v>4</v>
      </c>
      <c r="F48" s="198">
        <v>0</v>
      </c>
      <c r="G48" s="197">
        <f>D48*F48</f>
        <v>0</v>
      </c>
    </row>
    <row r="49" spans="1:7" ht="12.75" customHeight="1">
      <c r="A49" s="99"/>
      <c r="B49" s="19"/>
      <c r="C49" s="9" t="s">
        <v>146</v>
      </c>
      <c r="D49" s="8">
        <v>1</v>
      </c>
      <c r="E49" s="8" t="s">
        <v>5</v>
      </c>
      <c r="F49" s="198">
        <v>0</v>
      </c>
      <c r="G49" s="197">
        <f t="shared" si="3"/>
        <v>0</v>
      </c>
    </row>
    <row r="50" spans="1:7" ht="9" customHeight="1">
      <c r="A50" s="15"/>
      <c r="B50" s="15"/>
      <c r="C50" s="9"/>
      <c r="D50" s="8"/>
      <c r="E50" s="8"/>
      <c r="F50" s="198"/>
      <c r="G50" s="192"/>
    </row>
    <row r="51" spans="1:7" ht="12.75" customHeight="1">
      <c r="A51" s="99"/>
      <c r="B51" s="19"/>
      <c r="C51" s="10" t="s">
        <v>7</v>
      </c>
      <c r="D51" s="18"/>
      <c r="E51" s="8"/>
      <c r="F51" s="198"/>
      <c r="G51" s="197"/>
    </row>
    <row r="52" spans="1:8" ht="12.75" customHeight="1">
      <c r="A52" s="99" t="s">
        <v>147</v>
      </c>
      <c r="B52" s="110" t="s">
        <v>213</v>
      </c>
      <c r="C52" s="9" t="s">
        <v>148</v>
      </c>
      <c r="D52" s="8">
        <v>2</v>
      </c>
      <c r="E52" s="8" t="s">
        <v>4</v>
      </c>
      <c r="F52" s="198">
        <v>0</v>
      </c>
      <c r="G52" s="197">
        <f aca="true" t="shared" si="4" ref="G52:G65">D52*F52</f>
        <v>0</v>
      </c>
      <c r="H52" s="3" t="s">
        <v>173</v>
      </c>
    </row>
    <row r="53" spans="1:8" ht="12.75" customHeight="1" hidden="1">
      <c r="A53" s="99" t="s">
        <v>174</v>
      </c>
      <c r="B53" s="110" t="s">
        <v>213</v>
      </c>
      <c r="C53" s="9" t="s">
        <v>175</v>
      </c>
      <c r="D53" s="8">
        <v>0</v>
      </c>
      <c r="E53" s="8" t="s">
        <v>4</v>
      </c>
      <c r="F53" s="198">
        <v>288</v>
      </c>
      <c r="G53" s="197">
        <f t="shared" si="4"/>
        <v>0</v>
      </c>
      <c r="H53" s="3" t="s">
        <v>176</v>
      </c>
    </row>
    <row r="54" spans="1:7" ht="12.75" customHeight="1">
      <c r="A54" s="99" t="s">
        <v>149</v>
      </c>
      <c r="B54" s="110" t="s">
        <v>213</v>
      </c>
      <c r="C54" s="9" t="s">
        <v>150</v>
      </c>
      <c r="D54" s="8">
        <v>2</v>
      </c>
      <c r="E54" s="8" t="s">
        <v>4</v>
      </c>
      <c r="F54" s="198">
        <v>0</v>
      </c>
      <c r="G54" s="197">
        <f t="shared" si="4"/>
        <v>0</v>
      </c>
    </row>
    <row r="55" spans="1:7" ht="12.75" customHeight="1">
      <c r="A55" s="99" t="s">
        <v>278</v>
      </c>
      <c r="B55" s="110" t="s">
        <v>213</v>
      </c>
      <c r="C55" s="9" t="s">
        <v>279</v>
      </c>
      <c r="D55" s="8">
        <v>10</v>
      </c>
      <c r="E55" s="8" t="s">
        <v>4</v>
      </c>
      <c r="F55" s="198">
        <v>0</v>
      </c>
      <c r="G55" s="197">
        <f>D55*F55</f>
        <v>0</v>
      </c>
    </row>
    <row r="56" spans="1:7" ht="12.75" customHeight="1">
      <c r="A56" s="99" t="s">
        <v>177</v>
      </c>
      <c r="B56" s="110" t="s">
        <v>213</v>
      </c>
      <c r="C56" s="9" t="s">
        <v>178</v>
      </c>
      <c r="D56" s="8">
        <v>12</v>
      </c>
      <c r="E56" s="8" t="s">
        <v>4</v>
      </c>
      <c r="F56" s="198">
        <v>0</v>
      </c>
      <c r="G56" s="197">
        <f t="shared" si="4"/>
        <v>0</v>
      </c>
    </row>
    <row r="57" spans="1:7" ht="12.75" customHeight="1">
      <c r="A57" s="99" t="s">
        <v>151</v>
      </c>
      <c r="B57" s="110" t="s">
        <v>213</v>
      </c>
      <c r="C57" s="9" t="s">
        <v>152</v>
      </c>
      <c r="D57" s="8">
        <v>9</v>
      </c>
      <c r="E57" s="8" t="s">
        <v>4</v>
      </c>
      <c r="F57" s="198">
        <v>0</v>
      </c>
      <c r="G57" s="197">
        <f t="shared" si="4"/>
        <v>0</v>
      </c>
    </row>
    <row r="58" spans="1:7" ht="12.75" customHeight="1">
      <c r="A58" s="99" t="s">
        <v>66</v>
      </c>
      <c r="B58" s="110" t="s">
        <v>214</v>
      </c>
      <c r="C58" s="9" t="s">
        <v>21</v>
      </c>
      <c r="D58" s="8">
        <v>36</v>
      </c>
      <c r="E58" s="8" t="s">
        <v>4</v>
      </c>
      <c r="F58" s="198">
        <v>0</v>
      </c>
      <c r="G58" s="197">
        <f t="shared" si="4"/>
        <v>0</v>
      </c>
    </row>
    <row r="59" spans="1:7" ht="12.75" customHeight="1">
      <c r="A59" s="99" t="s">
        <v>153</v>
      </c>
      <c r="B59" s="110" t="s">
        <v>215</v>
      </c>
      <c r="C59" s="9" t="s">
        <v>245</v>
      </c>
      <c r="D59" s="8">
        <v>1</v>
      </c>
      <c r="E59" s="8" t="s">
        <v>4</v>
      </c>
      <c r="F59" s="198">
        <v>0</v>
      </c>
      <c r="G59" s="197">
        <f t="shared" si="4"/>
        <v>0</v>
      </c>
    </row>
    <row r="60" spans="1:7" ht="12.75" customHeight="1">
      <c r="A60" s="100" t="s">
        <v>244</v>
      </c>
      <c r="B60" s="110" t="s">
        <v>216</v>
      </c>
      <c r="C60" s="9" t="s">
        <v>235</v>
      </c>
      <c r="D60" s="8">
        <v>1</v>
      </c>
      <c r="E60" s="8" t="s">
        <v>4</v>
      </c>
      <c r="F60" s="198">
        <v>0</v>
      </c>
      <c r="G60" s="197">
        <f t="shared" si="4"/>
        <v>0</v>
      </c>
    </row>
    <row r="61" spans="1:7" ht="12.75" customHeight="1">
      <c r="A61" s="100" t="s">
        <v>154</v>
      </c>
      <c r="B61" s="110" t="s">
        <v>216</v>
      </c>
      <c r="C61" s="9" t="s">
        <v>155</v>
      </c>
      <c r="D61" s="8">
        <v>1</v>
      </c>
      <c r="E61" s="8" t="s">
        <v>4</v>
      </c>
      <c r="F61" s="198">
        <v>0</v>
      </c>
      <c r="G61" s="197">
        <f t="shared" si="4"/>
        <v>0</v>
      </c>
    </row>
    <row r="62" spans="1:7" ht="12.75" customHeight="1">
      <c r="A62" s="100" t="s">
        <v>180</v>
      </c>
      <c r="B62" s="110" t="s">
        <v>216</v>
      </c>
      <c r="C62" s="9" t="s">
        <v>179</v>
      </c>
      <c r="D62" s="8">
        <v>1</v>
      </c>
      <c r="E62" s="8" t="s">
        <v>4</v>
      </c>
      <c r="F62" s="198">
        <v>0</v>
      </c>
      <c r="G62" s="197">
        <f t="shared" si="4"/>
        <v>0</v>
      </c>
    </row>
    <row r="63" spans="1:7" ht="12.75" customHeight="1">
      <c r="A63" s="99" t="s">
        <v>156</v>
      </c>
      <c r="B63" s="110" t="s">
        <v>217</v>
      </c>
      <c r="C63" s="9" t="s">
        <v>157</v>
      </c>
      <c r="D63" s="8">
        <v>1</v>
      </c>
      <c r="E63" s="8" t="s">
        <v>4</v>
      </c>
      <c r="F63" s="198">
        <v>0</v>
      </c>
      <c r="G63" s="197">
        <f t="shared" si="4"/>
        <v>0</v>
      </c>
    </row>
    <row r="64" spans="1:7" ht="12.75" customHeight="1">
      <c r="A64" s="99" t="s">
        <v>181</v>
      </c>
      <c r="B64" s="110" t="s">
        <v>217</v>
      </c>
      <c r="C64" s="9" t="s">
        <v>182</v>
      </c>
      <c r="D64" s="8">
        <v>2</v>
      </c>
      <c r="E64" s="8" t="s">
        <v>4</v>
      </c>
      <c r="F64" s="198">
        <v>0</v>
      </c>
      <c r="G64" s="197">
        <f t="shared" si="4"/>
        <v>0</v>
      </c>
    </row>
    <row r="65" spans="1:7" ht="23.25" customHeight="1">
      <c r="A65" s="112">
        <v>7891510</v>
      </c>
      <c r="B65" s="110" t="s">
        <v>218</v>
      </c>
      <c r="C65" s="9" t="s">
        <v>688</v>
      </c>
      <c r="D65" s="8">
        <v>14</v>
      </c>
      <c r="E65" s="8" t="s">
        <v>4</v>
      </c>
      <c r="F65" s="198">
        <v>0</v>
      </c>
      <c r="G65" s="192">
        <f t="shared" si="4"/>
        <v>0</v>
      </c>
    </row>
    <row r="66" spans="1:7" ht="12.75" customHeight="1">
      <c r="A66" s="99"/>
      <c r="B66" s="19"/>
      <c r="C66" s="9" t="s">
        <v>14</v>
      </c>
      <c r="D66" s="8">
        <v>4</v>
      </c>
      <c r="E66" s="8" t="s">
        <v>4</v>
      </c>
      <c r="F66" s="198">
        <v>0</v>
      </c>
      <c r="G66" s="197">
        <f>D66*F66</f>
        <v>0</v>
      </c>
    </row>
    <row r="67" spans="1:7" ht="14.25" customHeight="1">
      <c r="A67" s="99" t="s">
        <v>159</v>
      </c>
      <c r="B67" s="110" t="s">
        <v>158</v>
      </c>
      <c r="C67" s="9" t="s">
        <v>160</v>
      </c>
      <c r="D67" s="8">
        <v>3</v>
      </c>
      <c r="E67" s="8" t="s">
        <v>4</v>
      </c>
      <c r="F67" s="198">
        <v>0</v>
      </c>
      <c r="G67" s="197">
        <f>D67*F67</f>
        <v>0</v>
      </c>
    </row>
    <row r="68" spans="1:7" ht="14.25" customHeight="1">
      <c r="A68" s="99" t="s">
        <v>161</v>
      </c>
      <c r="B68" s="110" t="s">
        <v>158</v>
      </c>
      <c r="C68" s="9" t="s">
        <v>162</v>
      </c>
      <c r="D68" s="8">
        <v>2</v>
      </c>
      <c r="E68" s="8" t="s">
        <v>4</v>
      </c>
      <c r="F68" s="198">
        <v>0</v>
      </c>
      <c r="G68" s="197">
        <f>D68*F68</f>
        <v>0</v>
      </c>
    </row>
    <row r="69" spans="1:7" ht="14.25" customHeight="1">
      <c r="A69" s="99" t="s">
        <v>163</v>
      </c>
      <c r="B69" s="110" t="s">
        <v>158</v>
      </c>
      <c r="C69" s="9" t="s">
        <v>164</v>
      </c>
      <c r="D69" s="8">
        <v>7</v>
      </c>
      <c r="E69" s="8" t="s">
        <v>4</v>
      </c>
      <c r="F69" s="198">
        <v>0</v>
      </c>
      <c r="G69" s="197">
        <f>D69*F69</f>
        <v>0</v>
      </c>
    </row>
    <row r="70" spans="1:7" ht="8.25" customHeight="1">
      <c r="A70" s="99"/>
      <c r="B70" s="19"/>
      <c r="C70" s="9"/>
      <c r="D70" s="18"/>
      <c r="E70" s="8"/>
      <c r="F70" s="198"/>
      <c r="G70" s="197"/>
    </row>
    <row r="71" spans="1:7" ht="12.75" customHeight="1">
      <c r="A71" s="99">
        <v>6100</v>
      </c>
      <c r="B71" s="30" t="s">
        <v>129</v>
      </c>
      <c r="C71" s="18" t="s">
        <v>169</v>
      </c>
      <c r="D71" s="8">
        <v>3</v>
      </c>
      <c r="E71" s="8" t="s">
        <v>4</v>
      </c>
      <c r="F71" s="198">
        <v>0</v>
      </c>
      <c r="G71" s="198">
        <f>D71*F71</f>
        <v>0</v>
      </c>
    </row>
    <row r="72" spans="1:7" ht="12.75" customHeight="1">
      <c r="A72" s="99">
        <v>6100</v>
      </c>
      <c r="B72" s="30" t="s">
        <v>129</v>
      </c>
      <c r="C72" s="18" t="s">
        <v>170</v>
      </c>
      <c r="D72" s="8">
        <v>18</v>
      </c>
      <c r="E72" s="8" t="s">
        <v>4</v>
      </c>
      <c r="F72" s="198">
        <v>0</v>
      </c>
      <c r="G72" s="198">
        <f>D72*F72</f>
        <v>0</v>
      </c>
    </row>
    <row r="73" spans="1:7" ht="12.75" customHeight="1">
      <c r="A73" s="99">
        <v>6100</v>
      </c>
      <c r="B73" s="30" t="s">
        <v>129</v>
      </c>
      <c r="C73" s="18" t="s">
        <v>171</v>
      </c>
      <c r="D73" s="156">
        <v>4</v>
      </c>
      <c r="E73" s="8" t="s">
        <v>4</v>
      </c>
      <c r="F73" s="198">
        <v>0</v>
      </c>
      <c r="G73" s="198">
        <f>D73*F73</f>
        <v>0</v>
      </c>
    </row>
    <row r="74" spans="1:7" ht="12.75" customHeight="1">
      <c r="A74" s="99">
        <v>6100</v>
      </c>
      <c r="B74" s="30" t="s">
        <v>129</v>
      </c>
      <c r="C74" s="18" t="s">
        <v>280</v>
      </c>
      <c r="D74" s="156">
        <v>4</v>
      </c>
      <c r="E74" s="8" t="s">
        <v>4</v>
      </c>
      <c r="F74" s="198">
        <v>0</v>
      </c>
      <c r="G74" s="198">
        <f>D74*F74</f>
        <v>0</v>
      </c>
    </row>
    <row r="75" spans="1:7" ht="9" customHeight="1">
      <c r="A75" s="99"/>
      <c r="B75" s="19"/>
      <c r="C75" s="9"/>
      <c r="D75" s="156"/>
      <c r="E75" s="8"/>
      <c r="F75" s="198"/>
      <c r="G75" s="198"/>
    </row>
    <row r="76" spans="1:7" ht="12.75" customHeight="1">
      <c r="A76" s="99"/>
      <c r="B76" s="19"/>
      <c r="C76" s="10" t="s">
        <v>286</v>
      </c>
      <c r="D76" s="137"/>
      <c r="E76" s="136"/>
      <c r="F76" s="196"/>
      <c r="G76" s="191"/>
    </row>
    <row r="77" spans="1:7" ht="12.75" customHeight="1">
      <c r="A77" s="99"/>
      <c r="B77" s="19"/>
      <c r="C77" s="18" t="s">
        <v>287</v>
      </c>
      <c r="D77" s="156">
        <v>14</v>
      </c>
      <c r="E77" s="8" t="s">
        <v>4</v>
      </c>
      <c r="F77" s="198">
        <v>0</v>
      </c>
      <c r="G77" s="198">
        <f>D77*F77</f>
        <v>0</v>
      </c>
    </row>
    <row r="78" spans="1:7" ht="45" customHeight="1">
      <c r="A78" s="99"/>
      <c r="B78" s="19"/>
      <c r="C78" s="155" t="s">
        <v>689</v>
      </c>
      <c r="D78" s="156">
        <v>1</v>
      </c>
      <c r="E78" s="8" t="s">
        <v>5</v>
      </c>
      <c r="F78" s="198">
        <v>0</v>
      </c>
      <c r="G78" s="198">
        <f>D78*F78</f>
        <v>0</v>
      </c>
    </row>
    <row r="79" spans="1:7" ht="57.75" customHeight="1">
      <c r="A79" s="99"/>
      <c r="B79" s="19"/>
      <c r="C79" s="9" t="s">
        <v>289</v>
      </c>
      <c r="D79" s="156">
        <v>1</v>
      </c>
      <c r="E79" s="8" t="s">
        <v>5</v>
      </c>
      <c r="F79" s="198">
        <v>0</v>
      </c>
      <c r="G79" s="198">
        <f>D79*F79</f>
        <v>0</v>
      </c>
    </row>
    <row r="80" spans="1:7" ht="12.75" customHeight="1">
      <c r="A80" s="99"/>
      <c r="B80" s="19"/>
      <c r="C80" s="18" t="s">
        <v>288</v>
      </c>
      <c r="D80" s="156">
        <v>20</v>
      </c>
      <c r="E80" s="8" t="s">
        <v>4</v>
      </c>
      <c r="F80" s="198">
        <v>0</v>
      </c>
      <c r="G80" s="198">
        <f>D80*F80</f>
        <v>0</v>
      </c>
    </row>
    <row r="81" spans="1:7" ht="9.75" customHeight="1">
      <c r="A81" s="99"/>
      <c r="B81" s="19"/>
      <c r="C81" s="9"/>
      <c r="D81" s="156"/>
      <c r="E81" s="8"/>
      <c r="F81" s="198"/>
      <c r="G81" s="198"/>
    </row>
    <row r="82" spans="1:7" ht="12.75" customHeight="1">
      <c r="A82" s="15"/>
      <c r="B82" s="15"/>
      <c r="C82" s="10" t="s">
        <v>22</v>
      </c>
      <c r="D82" s="156"/>
      <c r="E82" s="8"/>
      <c r="F82" s="198"/>
      <c r="G82" s="198"/>
    </row>
    <row r="83" spans="1:7" ht="12.75" customHeight="1">
      <c r="A83" s="15"/>
      <c r="B83" s="15"/>
      <c r="C83" s="9" t="s">
        <v>183</v>
      </c>
      <c r="D83" s="156">
        <v>2</v>
      </c>
      <c r="E83" s="8" t="s">
        <v>8</v>
      </c>
      <c r="F83" s="198">
        <v>0</v>
      </c>
      <c r="G83" s="198">
        <f>D83*F83</f>
        <v>0</v>
      </c>
    </row>
    <row r="84" spans="1:7" ht="12.75" customHeight="1" hidden="1">
      <c r="A84" s="15"/>
      <c r="B84" s="15"/>
      <c r="C84" s="9" t="s">
        <v>184</v>
      </c>
      <c r="D84" s="156">
        <v>0</v>
      </c>
      <c r="E84" s="8" t="s">
        <v>8</v>
      </c>
      <c r="F84" s="198">
        <v>70</v>
      </c>
      <c r="G84" s="198">
        <f>D84*F84</f>
        <v>0</v>
      </c>
    </row>
    <row r="85" spans="1:7" ht="12.75" customHeight="1" hidden="1">
      <c r="A85" s="15"/>
      <c r="B85" s="15"/>
      <c r="C85" s="9" t="s">
        <v>75</v>
      </c>
      <c r="D85" s="156">
        <v>0</v>
      </c>
      <c r="E85" s="8" t="s">
        <v>8</v>
      </c>
      <c r="F85" s="198">
        <v>110</v>
      </c>
      <c r="G85" s="198">
        <f aca="true" t="shared" si="5" ref="G85:G92">D85*F85</f>
        <v>0</v>
      </c>
    </row>
    <row r="86" spans="1:7" ht="12.75" customHeight="1">
      <c r="A86" s="15"/>
      <c r="B86" s="15"/>
      <c r="C86" s="9" t="s">
        <v>285</v>
      </c>
      <c r="D86" s="156">
        <v>28</v>
      </c>
      <c r="E86" s="8" t="s">
        <v>8</v>
      </c>
      <c r="F86" s="198">
        <v>0</v>
      </c>
      <c r="G86" s="198">
        <f>D86*F86</f>
        <v>0</v>
      </c>
    </row>
    <row r="87" spans="1:7" ht="12.75" customHeight="1">
      <c r="A87" s="15"/>
      <c r="B87" s="15"/>
      <c r="C87" s="9" t="s">
        <v>76</v>
      </c>
      <c r="D87" s="156">
        <v>36</v>
      </c>
      <c r="E87" s="8" t="s">
        <v>8</v>
      </c>
      <c r="F87" s="198">
        <v>0</v>
      </c>
      <c r="G87" s="198">
        <f t="shared" si="5"/>
        <v>0</v>
      </c>
    </row>
    <row r="88" spans="1:7" ht="12.75" customHeight="1">
      <c r="A88" s="15"/>
      <c r="B88" s="15"/>
      <c r="C88" s="9" t="s">
        <v>165</v>
      </c>
      <c r="D88" s="156">
        <v>22</v>
      </c>
      <c r="E88" s="8" t="s">
        <v>8</v>
      </c>
      <c r="F88" s="198">
        <v>0</v>
      </c>
      <c r="G88" s="198">
        <f t="shared" si="5"/>
        <v>0</v>
      </c>
    </row>
    <row r="89" spans="1:7" ht="12.75" customHeight="1">
      <c r="A89" s="15"/>
      <c r="B89" s="15"/>
      <c r="C89" s="9" t="s">
        <v>236</v>
      </c>
      <c r="D89" s="8">
        <v>8</v>
      </c>
      <c r="E89" s="8" t="s">
        <v>8</v>
      </c>
      <c r="F89" s="198">
        <v>0</v>
      </c>
      <c r="G89" s="192">
        <f>D89*F89</f>
        <v>0</v>
      </c>
    </row>
    <row r="90" spans="1:7" ht="12.75" customHeight="1">
      <c r="A90" s="15"/>
      <c r="B90" s="15"/>
      <c r="C90" s="9" t="s">
        <v>284</v>
      </c>
      <c r="D90" s="8">
        <v>16</v>
      </c>
      <c r="E90" s="8" t="s">
        <v>8</v>
      </c>
      <c r="F90" s="198">
        <v>0</v>
      </c>
      <c r="G90" s="192">
        <f>D90*F90</f>
        <v>0</v>
      </c>
    </row>
    <row r="91" spans="1:7" ht="49.5" customHeight="1">
      <c r="A91" s="15"/>
      <c r="B91" s="15"/>
      <c r="C91" s="9" t="s">
        <v>690</v>
      </c>
      <c r="D91" s="8">
        <v>1</v>
      </c>
      <c r="E91" s="8" t="s">
        <v>5</v>
      </c>
      <c r="F91" s="198">
        <v>0</v>
      </c>
      <c r="G91" s="192">
        <f t="shared" si="5"/>
        <v>0</v>
      </c>
    </row>
    <row r="92" spans="1:7" ht="12.75" customHeight="1">
      <c r="A92" s="15"/>
      <c r="B92" s="15"/>
      <c r="C92" s="9" t="s">
        <v>97</v>
      </c>
      <c r="D92" s="8">
        <v>20</v>
      </c>
      <c r="E92" s="8" t="s">
        <v>10</v>
      </c>
      <c r="F92" s="198">
        <v>0</v>
      </c>
      <c r="G92" s="192">
        <f t="shared" si="5"/>
        <v>0</v>
      </c>
    </row>
    <row r="93" spans="1:7" ht="69.75" customHeight="1">
      <c r="A93" s="15"/>
      <c r="B93" s="15"/>
      <c r="C93" s="41" t="s">
        <v>691</v>
      </c>
      <c r="D93" s="8"/>
      <c r="E93" s="8"/>
      <c r="F93" s="198"/>
      <c r="G93" s="192"/>
    </row>
    <row r="94" spans="1:7" ht="11.25">
      <c r="A94" s="15"/>
      <c r="B94" s="110" t="s">
        <v>692</v>
      </c>
      <c r="C94" s="9" t="s">
        <v>693</v>
      </c>
      <c r="D94" s="8">
        <v>4</v>
      </c>
      <c r="E94" s="8" t="s">
        <v>8</v>
      </c>
      <c r="F94" s="198">
        <v>0</v>
      </c>
      <c r="G94" s="192">
        <f aca="true" t="shared" si="6" ref="G94:G99">D94*F94</f>
        <v>0</v>
      </c>
    </row>
    <row r="95" spans="1:7" ht="12.75" customHeight="1">
      <c r="A95" s="15"/>
      <c r="B95" s="110" t="s">
        <v>692</v>
      </c>
      <c r="C95" s="9" t="s">
        <v>705</v>
      </c>
      <c r="D95" s="8">
        <f>EVEN(D87)</f>
        <v>36</v>
      </c>
      <c r="E95" s="8" t="s">
        <v>8</v>
      </c>
      <c r="F95" s="198">
        <v>0</v>
      </c>
      <c r="G95" s="192">
        <f t="shared" si="6"/>
        <v>0</v>
      </c>
    </row>
    <row r="96" spans="1:7" ht="12.75" customHeight="1">
      <c r="A96" s="15"/>
      <c r="B96" s="110" t="s">
        <v>692</v>
      </c>
      <c r="C96" s="9" t="s">
        <v>706</v>
      </c>
      <c r="D96" s="8">
        <f>EVEN(D88)</f>
        <v>22</v>
      </c>
      <c r="E96" s="8" t="s">
        <v>8</v>
      </c>
      <c r="F96" s="198">
        <v>0</v>
      </c>
      <c r="G96" s="197">
        <f t="shared" si="6"/>
        <v>0</v>
      </c>
    </row>
    <row r="97" spans="1:7" ht="12.75" customHeight="1">
      <c r="A97" s="15"/>
      <c r="B97" s="110" t="s">
        <v>692</v>
      </c>
      <c r="C97" s="9" t="s">
        <v>695</v>
      </c>
      <c r="D97" s="8">
        <f>EVEN(D89)</f>
        <v>8</v>
      </c>
      <c r="E97" s="8" t="s">
        <v>8</v>
      </c>
      <c r="F97" s="198">
        <v>0</v>
      </c>
      <c r="G97" s="192">
        <f t="shared" si="6"/>
        <v>0</v>
      </c>
    </row>
    <row r="98" spans="1:7" ht="12.75" customHeight="1">
      <c r="A98" s="15"/>
      <c r="B98" s="110" t="s">
        <v>692</v>
      </c>
      <c r="C98" s="9" t="s">
        <v>696</v>
      </c>
      <c r="D98" s="8">
        <f>EVEN(D90)</f>
        <v>16</v>
      </c>
      <c r="E98" s="8" t="s">
        <v>8</v>
      </c>
      <c r="F98" s="198">
        <v>0</v>
      </c>
      <c r="G98" s="192">
        <f>D98*F98</f>
        <v>0</v>
      </c>
    </row>
    <row r="99" spans="1:7" ht="12.75" customHeight="1">
      <c r="A99" s="15"/>
      <c r="B99" s="15"/>
      <c r="C99" s="9" t="s">
        <v>694</v>
      </c>
      <c r="D99" s="8">
        <v>8</v>
      </c>
      <c r="E99" s="8" t="s">
        <v>4</v>
      </c>
      <c r="F99" s="198">
        <v>0</v>
      </c>
      <c r="G99" s="192">
        <f t="shared" si="6"/>
        <v>0</v>
      </c>
    </row>
    <row r="100" spans="1:7" ht="9" customHeight="1">
      <c r="A100" s="15"/>
      <c r="B100" s="15"/>
      <c r="C100" s="9"/>
      <c r="D100" s="8"/>
      <c r="E100" s="8"/>
      <c r="F100" s="198"/>
      <c r="G100" s="192"/>
    </row>
    <row r="101" spans="1:7" ht="39" customHeight="1">
      <c r="A101" s="15"/>
      <c r="B101" s="15"/>
      <c r="C101" s="10" t="s">
        <v>709</v>
      </c>
      <c r="D101" s="8"/>
      <c r="E101" s="8"/>
      <c r="F101" s="198"/>
      <c r="G101" s="198"/>
    </row>
    <row r="102" spans="1:7" ht="78.75">
      <c r="A102" s="15"/>
      <c r="B102" s="15"/>
      <c r="C102" s="9" t="s">
        <v>702</v>
      </c>
      <c r="D102" s="8">
        <v>2</v>
      </c>
      <c r="E102" s="8" t="s">
        <v>5</v>
      </c>
      <c r="F102" s="198">
        <v>0</v>
      </c>
      <c r="G102" s="197">
        <f aca="true" t="shared" si="7" ref="G102:G111">D102*F102</f>
        <v>0</v>
      </c>
    </row>
    <row r="103" spans="1:7" ht="22.5">
      <c r="A103" s="15"/>
      <c r="B103" s="15"/>
      <c r="C103" s="9" t="s">
        <v>701</v>
      </c>
      <c r="D103" s="8">
        <v>1</v>
      </c>
      <c r="E103" s="8" t="s">
        <v>5</v>
      </c>
      <c r="F103" s="198">
        <v>0</v>
      </c>
      <c r="G103" s="197">
        <f t="shared" si="7"/>
        <v>0</v>
      </c>
    </row>
    <row r="104" spans="1:7" ht="22.5">
      <c r="A104" s="15"/>
      <c r="B104" s="15"/>
      <c r="C104" s="9" t="s">
        <v>700</v>
      </c>
      <c r="D104" s="8">
        <v>1</v>
      </c>
      <c r="E104" s="8" t="s">
        <v>5</v>
      </c>
      <c r="F104" s="198">
        <v>0</v>
      </c>
      <c r="G104" s="197">
        <f>D104*F104</f>
        <v>0</v>
      </c>
    </row>
    <row r="105" spans="1:7" ht="12.75" customHeight="1">
      <c r="A105" s="15"/>
      <c r="B105" s="15"/>
      <c r="C105" s="9" t="s">
        <v>699</v>
      </c>
      <c r="D105" s="8">
        <v>2</v>
      </c>
      <c r="E105" s="8" t="s">
        <v>4</v>
      </c>
      <c r="F105" s="198">
        <v>0</v>
      </c>
      <c r="G105" s="197">
        <f t="shared" si="7"/>
        <v>0</v>
      </c>
    </row>
    <row r="106" spans="1:7" ht="12.75" customHeight="1">
      <c r="A106" s="15"/>
      <c r="B106" s="15"/>
      <c r="C106" s="9" t="s">
        <v>312</v>
      </c>
      <c r="D106" s="8">
        <v>2</v>
      </c>
      <c r="E106" s="8" t="s">
        <v>4</v>
      </c>
      <c r="F106" s="198">
        <v>0</v>
      </c>
      <c r="G106" s="197">
        <f t="shared" si="7"/>
        <v>0</v>
      </c>
    </row>
    <row r="107" spans="1:7" ht="12.75" customHeight="1">
      <c r="A107" s="15"/>
      <c r="B107" s="15"/>
      <c r="C107" s="9" t="s">
        <v>698</v>
      </c>
      <c r="D107" s="8">
        <v>2</v>
      </c>
      <c r="E107" s="8" t="s">
        <v>4</v>
      </c>
      <c r="F107" s="198">
        <v>0</v>
      </c>
      <c r="G107" s="197">
        <f t="shared" si="7"/>
        <v>0</v>
      </c>
    </row>
    <row r="108" spans="1:7" ht="12.75" customHeight="1">
      <c r="A108" s="15"/>
      <c r="B108" s="15"/>
      <c r="C108" s="9" t="s">
        <v>697</v>
      </c>
      <c r="D108" s="8">
        <v>30</v>
      </c>
      <c r="E108" s="8" t="s">
        <v>4</v>
      </c>
      <c r="F108" s="198">
        <v>0</v>
      </c>
      <c r="G108" s="197">
        <f>D108*F108</f>
        <v>0</v>
      </c>
    </row>
    <row r="109" spans="1:7" ht="12.75" customHeight="1">
      <c r="A109" s="15"/>
      <c r="B109" s="15"/>
      <c r="C109" s="9" t="s">
        <v>313</v>
      </c>
      <c r="D109" s="8">
        <v>30</v>
      </c>
      <c r="E109" s="8" t="s">
        <v>4</v>
      </c>
      <c r="F109" s="198">
        <v>0</v>
      </c>
      <c r="G109" s="197">
        <f t="shared" si="7"/>
        <v>0</v>
      </c>
    </row>
    <row r="110" spans="1:7" ht="12.75" customHeight="1">
      <c r="A110" s="15"/>
      <c r="B110" s="15"/>
      <c r="C110" s="9" t="s">
        <v>703</v>
      </c>
      <c r="D110" s="8">
        <v>2</v>
      </c>
      <c r="E110" s="8" t="s">
        <v>4</v>
      </c>
      <c r="F110" s="198">
        <v>0</v>
      </c>
      <c r="G110" s="197">
        <f t="shared" si="7"/>
        <v>0</v>
      </c>
    </row>
    <row r="111" spans="1:7" ht="23.25" customHeight="1">
      <c r="A111" s="15"/>
      <c r="B111" s="15"/>
      <c r="C111" s="9" t="s">
        <v>704</v>
      </c>
      <c r="D111" s="8">
        <v>4</v>
      </c>
      <c r="E111" s="8" t="s">
        <v>19</v>
      </c>
      <c r="F111" s="198">
        <v>0</v>
      </c>
      <c r="G111" s="197">
        <f t="shared" si="7"/>
        <v>0</v>
      </c>
    </row>
    <row r="112" spans="1:7" ht="9.75" customHeight="1">
      <c r="A112" s="15"/>
      <c r="B112" s="15"/>
      <c r="C112" s="9"/>
      <c r="D112" s="8"/>
      <c r="E112" s="8"/>
      <c r="F112" s="198"/>
      <c r="G112" s="197"/>
    </row>
    <row r="113" spans="1:7" ht="12.75" customHeight="1">
      <c r="A113" s="15"/>
      <c r="B113" s="15"/>
      <c r="C113" s="52" t="s">
        <v>621</v>
      </c>
      <c r="D113" s="8"/>
      <c r="E113" s="8"/>
      <c r="F113" s="198"/>
      <c r="G113" s="192"/>
    </row>
    <row r="114" spans="1:7" ht="22.5">
      <c r="A114" s="15"/>
      <c r="B114" s="15"/>
      <c r="C114" s="41" t="s">
        <v>682</v>
      </c>
      <c r="D114" s="8">
        <v>8</v>
      </c>
      <c r="E114" s="8" t="s">
        <v>19</v>
      </c>
      <c r="F114" s="198">
        <v>0</v>
      </c>
      <c r="G114" s="197">
        <f aca="true" t="shared" si="8" ref="G114:G119">D114*F114</f>
        <v>0</v>
      </c>
    </row>
    <row r="115" spans="1:7" ht="12.75" customHeight="1">
      <c r="A115" s="15"/>
      <c r="B115" s="15"/>
      <c r="C115" s="41" t="s">
        <v>307</v>
      </c>
      <c r="D115" s="8">
        <v>1</v>
      </c>
      <c r="E115" s="8" t="s">
        <v>5</v>
      </c>
      <c r="F115" s="198">
        <v>0</v>
      </c>
      <c r="G115" s="198">
        <f t="shared" si="8"/>
        <v>0</v>
      </c>
    </row>
    <row r="116" spans="1:7" ht="12.75" customHeight="1">
      <c r="A116" s="15"/>
      <c r="B116" s="15"/>
      <c r="C116" s="41" t="s">
        <v>309</v>
      </c>
      <c r="D116" s="8">
        <v>1</v>
      </c>
      <c r="E116" s="8" t="s">
        <v>5</v>
      </c>
      <c r="F116" s="198">
        <v>0</v>
      </c>
      <c r="G116" s="198">
        <f t="shared" si="8"/>
        <v>0</v>
      </c>
    </row>
    <row r="117" spans="1:7" ht="12.75" customHeight="1">
      <c r="A117" s="15"/>
      <c r="B117" s="15"/>
      <c r="C117" s="41" t="s">
        <v>308</v>
      </c>
      <c r="D117" s="8">
        <v>1</v>
      </c>
      <c r="E117" s="8" t="s">
        <v>5</v>
      </c>
      <c r="F117" s="198">
        <v>0</v>
      </c>
      <c r="G117" s="198">
        <f t="shared" si="8"/>
        <v>0</v>
      </c>
    </row>
    <row r="118" spans="1:7" ht="12.75" customHeight="1">
      <c r="A118" s="15"/>
      <c r="B118" s="15"/>
      <c r="C118" s="41" t="s">
        <v>310</v>
      </c>
      <c r="D118" s="8">
        <v>1</v>
      </c>
      <c r="E118" s="8" t="s">
        <v>5</v>
      </c>
      <c r="F118" s="198">
        <v>0</v>
      </c>
      <c r="G118" s="198">
        <f t="shared" si="8"/>
        <v>0</v>
      </c>
    </row>
    <row r="119" spans="1:7" ht="12.75" customHeight="1">
      <c r="A119" s="15"/>
      <c r="B119" s="15"/>
      <c r="C119" s="41" t="s">
        <v>311</v>
      </c>
      <c r="D119" s="8">
        <v>1</v>
      </c>
      <c r="E119" s="8" t="s">
        <v>5</v>
      </c>
      <c r="F119" s="198">
        <v>0</v>
      </c>
      <c r="G119" s="198">
        <f t="shared" si="8"/>
        <v>0</v>
      </c>
    </row>
    <row r="120" spans="1:7" ht="9.75" customHeight="1">
      <c r="A120" s="15"/>
      <c r="B120" s="15"/>
      <c r="C120" s="9"/>
      <c r="D120" s="8"/>
      <c r="E120" s="8"/>
      <c r="F120" s="198"/>
      <c r="G120" s="192"/>
    </row>
    <row r="121" spans="1:7" ht="12.75" customHeight="1">
      <c r="A121" s="15"/>
      <c r="B121" s="15"/>
      <c r="C121" s="9" t="s">
        <v>68</v>
      </c>
      <c r="D121" s="8">
        <v>1</v>
      </c>
      <c r="E121" s="8" t="s">
        <v>5</v>
      </c>
      <c r="F121" s="198">
        <v>0</v>
      </c>
      <c r="G121" s="192">
        <f aca="true" t="shared" si="9" ref="G121:G127">D121*F121</f>
        <v>0</v>
      </c>
    </row>
    <row r="122" spans="1:7" ht="26.25" customHeight="1">
      <c r="A122" s="15"/>
      <c r="B122" s="15"/>
      <c r="C122" s="9" t="s">
        <v>124</v>
      </c>
      <c r="D122" s="8">
        <v>1</v>
      </c>
      <c r="E122" s="8" t="s">
        <v>5</v>
      </c>
      <c r="F122" s="198">
        <v>0</v>
      </c>
      <c r="G122" s="192">
        <f t="shared" si="9"/>
        <v>0</v>
      </c>
    </row>
    <row r="123" spans="1:7" ht="12.75" customHeight="1">
      <c r="A123" s="15"/>
      <c r="B123" s="15"/>
      <c r="C123" s="9" t="s">
        <v>707</v>
      </c>
      <c r="D123" s="8">
        <v>1</v>
      </c>
      <c r="E123" s="8" t="s">
        <v>5</v>
      </c>
      <c r="F123" s="198">
        <v>0</v>
      </c>
      <c r="G123" s="192">
        <f t="shared" si="9"/>
        <v>0</v>
      </c>
    </row>
    <row r="124" spans="1:7" ht="12.75" customHeight="1">
      <c r="A124" s="15"/>
      <c r="B124" s="15"/>
      <c r="C124" s="9" t="s">
        <v>89</v>
      </c>
      <c r="D124" s="8">
        <v>1</v>
      </c>
      <c r="E124" s="8" t="s">
        <v>5</v>
      </c>
      <c r="F124" s="198">
        <v>0</v>
      </c>
      <c r="G124" s="192">
        <f t="shared" si="9"/>
        <v>0</v>
      </c>
    </row>
    <row r="125" spans="1:7" ht="12.75" customHeight="1">
      <c r="A125" s="15"/>
      <c r="B125" s="15"/>
      <c r="C125" s="9" t="s">
        <v>90</v>
      </c>
      <c r="D125" s="8">
        <v>1</v>
      </c>
      <c r="E125" s="8" t="s">
        <v>5</v>
      </c>
      <c r="F125" s="198">
        <v>0</v>
      </c>
      <c r="G125" s="192">
        <f t="shared" si="9"/>
        <v>0</v>
      </c>
    </row>
    <row r="126" spans="1:7" ht="12.75" customHeight="1">
      <c r="A126" s="15"/>
      <c r="B126" s="15"/>
      <c r="C126" s="9" t="s">
        <v>23</v>
      </c>
      <c r="D126" s="8">
        <v>1</v>
      </c>
      <c r="E126" s="8" t="s">
        <v>5</v>
      </c>
      <c r="F126" s="198">
        <v>0</v>
      </c>
      <c r="G126" s="192">
        <f t="shared" si="9"/>
        <v>0</v>
      </c>
    </row>
    <row r="127" spans="1:7" ht="12.75" customHeight="1">
      <c r="A127" s="15"/>
      <c r="B127" s="15"/>
      <c r="C127" s="9" t="s">
        <v>708</v>
      </c>
      <c r="D127" s="8">
        <v>1</v>
      </c>
      <c r="E127" s="8" t="s">
        <v>5</v>
      </c>
      <c r="F127" s="198">
        <v>0</v>
      </c>
      <c r="G127" s="192">
        <f t="shared" si="9"/>
        <v>0</v>
      </c>
    </row>
    <row r="128" spans="1:7" ht="9" customHeight="1">
      <c r="A128" s="15"/>
      <c r="B128" s="15"/>
      <c r="C128" s="9"/>
      <c r="D128" s="8"/>
      <c r="E128" s="8"/>
      <c r="F128" s="198"/>
      <c r="G128" s="192"/>
    </row>
    <row r="129" spans="1:7" ht="12.75" customHeight="1">
      <c r="A129" s="15"/>
      <c r="B129" s="15"/>
      <c r="C129" s="9" t="s">
        <v>96</v>
      </c>
      <c r="D129" s="8">
        <v>1</v>
      </c>
      <c r="E129" s="8" t="s">
        <v>5</v>
      </c>
      <c r="F129" s="198">
        <v>0</v>
      </c>
      <c r="G129" s="192">
        <f>D129*F129</f>
        <v>0</v>
      </c>
    </row>
    <row r="130" spans="1:7" ht="12.75" customHeight="1">
      <c r="A130" s="15"/>
      <c r="B130" s="15"/>
      <c r="C130" s="9" t="s">
        <v>26</v>
      </c>
      <c r="D130" s="8">
        <v>1</v>
      </c>
      <c r="E130" s="8" t="s">
        <v>5</v>
      </c>
      <c r="F130" s="198">
        <v>0</v>
      </c>
      <c r="G130" s="192">
        <f>D130*F130</f>
        <v>0</v>
      </c>
    </row>
    <row r="131" spans="1:7" ht="12.75" customHeight="1">
      <c r="A131" s="15"/>
      <c r="B131" s="15"/>
      <c r="C131" s="9" t="s">
        <v>30</v>
      </c>
      <c r="D131" s="8">
        <v>1</v>
      </c>
      <c r="E131" s="8" t="s">
        <v>5</v>
      </c>
      <c r="F131" s="198">
        <v>0</v>
      </c>
      <c r="G131" s="192">
        <f>D131*F131</f>
        <v>0</v>
      </c>
    </row>
    <row r="132" spans="1:7" ht="12.75" customHeight="1">
      <c r="A132" s="15"/>
      <c r="B132" s="15"/>
      <c r="C132" s="9" t="s">
        <v>227</v>
      </c>
      <c r="D132" s="8">
        <v>5</v>
      </c>
      <c r="E132" s="200" t="s">
        <v>228</v>
      </c>
      <c r="F132" s="198">
        <v>0</v>
      </c>
      <c r="G132" s="192">
        <f>D132*F132</f>
        <v>0</v>
      </c>
    </row>
    <row r="133" spans="1:7" ht="12.75" customHeight="1">
      <c r="A133" s="15"/>
      <c r="B133" s="15"/>
      <c r="C133" s="9"/>
      <c r="D133" s="8"/>
      <c r="E133" s="200"/>
      <c r="F133" s="198"/>
      <c r="G133" s="192"/>
    </row>
    <row r="134" spans="1:7" ht="12.75" customHeight="1">
      <c r="A134" s="15"/>
      <c r="B134" s="15"/>
      <c r="C134" s="188" t="s">
        <v>98</v>
      </c>
      <c r="D134" s="8"/>
      <c r="E134" s="8"/>
      <c r="F134" s="198"/>
      <c r="G134" s="198">
        <f>SUM(G6:G127)</f>
        <v>0</v>
      </c>
    </row>
    <row r="135" spans="1:7" ht="12.75" customHeight="1">
      <c r="A135" s="15"/>
      <c r="B135" s="15"/>
      <c r="C135" s="188" t="s">
        <v>28</v>
      </c>
      <c r="D135" s="8"/>
      <c r="E135" s="8"/>
      <c r="F135" s="198"/>
      <c r="G135" s="190">
        <f>SUM(G129:G132)</f>
        <v>0</v>
      </c>
    </row>
    <row r="136" spans="1:7" ht="25.5" customHeight="1">
      <c r="A136" s="15"/>
      <c r="B136" s="15"/>
      <c r="C136" s="188" t="s">
        <v>99</v>
      </c>
      <c r="D136" s="8"/>
      <c r="E136" s="8"/>
      <c r="F136" s="198"/>
      <c r="G136" s="190">
        <f>ROUND(G134*0.2,-3)</f>
        <v>0</v>
      </c>
    </row>
    <row r="137" spans="1:7" ht="12.75" customHeight="1">
      <c r="A137" s="15"/>
      <c r="B137" s="15"/>
      <c r="C137" s="11" t="s">
        <v>127</v>
      </c>
      <c r="D137" s="8"/>
      <c r="E137" s="8"/>
      <c r="F137" s="195"/>
      <c r="G137" s="187">
        <f>SUM(G134:G136)</f>
        <v>0</v>
      </c>
    </row>
    <row r="138" spans="3:7" ht="11.25">
      <c r="C138" s="18" t="s">
        <v>710</v>
      </c>
      <c r="D138" s="18"/>
      <c r="E138" s="8"/>
      <c r="F138" s="198"/>
      <c r="G138" s="190">
        <f>G137*0.15</f>
        <v>0</v>
      </c>
    </row>
    <row r="139" spans="3:7" ht="11.25">
      <c r="C139" s="21" t="s">
        <v>711</v>
      </c>
      <c r="D139" s="18"/>
      <c r="E139" s="8"/>
      <c r="F139" s="198"/>
      <c r="G139" s="190">
        <f>G137+G138</f>
        <v>0</v>
      </c>
    </row>
    <row r="140" ht="11.25">
      <c r="G140" s="189"/>
    </row>
  </sheetData>
  <sheetProtection/>
  <mergeCells count="2">
    <mergeCell ref="C3:G3"/>
    <mergeCell ref="A3:B3"/>
  </mergeCells>
  <printOptions horizontalCentered="1"/>
  <pageMargins left="0.31496062992125984" right="0.31496062992125984" top="0.3937007874015748" bottom="0.3937007874015748" header="0.5118110236220472" footer="0.5118110236220472"/>
  <pageSetup fitToHeight="8"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79"/>
  <sheetViews>
    <sheetView view="pageBreakPreview" zoomScale="130" zoomScaleSheetLayoutView="130" zoomScalePageLayoutView="0" workbookViewId="0" topLeftCell="A19">
      <selection activeCell="F45" sqref="F45"/>
    </sheetView>
  </sheetViews>
  <sheetFormatPr defaultColWidth="9.00390625" defaultRowHeight="12.75"/>
  <cols>
    <col min="1" max="2" width="8.625" style="13" customWidth="1"/>
    <col min="3" max="3" width="52.625" style="23" customWidth="1"/>
    <col min="4" max="4" width="3.375" style="22" customWidth="1"/>
    <col min="5" max="5" width="4.625" style="22" customWidth="1"/>
    <col min="6" max="6" width="10.125" style="28" customWidth="1"/>
    <col min="7" max="7" width="9.00390625" style="28" customWidth="1"/>
    <col min="8" max="16384" width="9.00390625" style="3" customWidth="1"/>
  </cols>
  <sheetData>
    <row r="1" spans="1:7" ht="18.75" customHeight="1">
      <c r="A1" s="81" t="s">
        <v>95</v>
      </c>
      <c r="B1" s="80"/>
      <c r="C1" s="61"/>
      <c r="E1" s="42"/>
      <c r="F1" s="43"/>
      <c r="G1" s="43"/>
    </row>
    <row r="2" spans="1:7" ht="17.25" customHeight="1">
      <c r="A2" s="82" t="s">
        <v>131</v>
      </c>
      <c r="B2" s="82"/>
      <c r="C2" s="233" t="s">
        <v>250</v>
      </c>
      <c r="D2" s="233"/>
      <c r="E2" s="233"/>
      <c r="F2" s="233"/>
      <c r="G2" s="233"/>
    </row>
    <row r="3" spans="1:7" ht="17.25" customHeight="1">
      <c r="A3" s="83"/>
      <c r="B3" s="83"/>
      <c r="C3" s="83"/>
      <c r="D3" s="83"/>
      <c r="E3" s="83"/>
      <c r="F3" s="83"/>
      <c r="G3" s="83"/>
    </row>
    <row r="4" spans="1:7" ht="15.75" customHeight="1" thickBot="1">
      <c r="A4" s="25" t="s">
        <v>128</v>
      </c>
      <c r="B4" s="25" t="s">
        <v>2</v>
      </c>
      <c r="C4" s="5" t="s">
        <v>0</v>
      </c>
      <c r="D4" s="4" t="s">
        <v>64</v>
      </c>
      <c r="E4" s="4" t="s">
        <v>18</v>
      </c>
      <c r="F4" s="37" t="s">
        <v>133</v>
      </c>
      <c r="G4" s="37" t="s">
        <v>134</v>
      </c>
    </row>
    <row r="5" spans="1:7" ht="12.75" customHeight="1">
      <c r="A5" s="33"/>
      <c r="B5" s="33"/>
      <c r="C5" s="6" t="s">
        <v>290</v>
      </c>
      <c r="D5" s="30">
        <v>1</v>
      </c>
      <c r="E5" s="8" t="s">
        <v>5</v>
      </c>
      <c r="F5" s="29">
        <v>0</v>
      </c>
      <c r="G5" s="29">
        <v>0</v>
      </c>
    </row>
    <row r="6" spans="1:7" ht="12.75" customHeight="1" hidden="1">
      <c r="A6" s="101" t="s">
        <v>81</v>
      </c>
      <c r="B6" s="101" t="s">
        <v>17</v>
      </c>
      <c r="C6" s="102" t="s">
        <v>291</v>
      </c>
      <c r="D6" s="8">
        <v>0</v>
      </c>
      <c r="E6" s="8" t="s">
        <v>5</v>
      </c>
      <c r="F6" s="96">
        <v>1800</v>
      </c>
      <c r="G6" s="29">
        <f>D6*F6</f>
        <v>0</v>
      </c>
    </row>
    <row r="7" spans="1:7" ht="56.25">
      <c r="A7" s="103"/>
      <c r="B7" s="103"/>
      <c r="C7" s="104" t="s">
        <v>226</v>
      </c>
      <c r="D7" s="8">
        <v>2</v>
      </c>
      <c r="E7" s="8" t="s">
        <v>5</v>
      </c>
      <c r="F7" s="96">
        <v>0</v>
      </c>
      <c r="G7" s="29">
        <f aca="true" t="shared" si="0" ref="G7:G17">D7*F7</f>
        <v>0</v>
      </c>
    </row>
    <row r="8" spans="1:8" ht="22.5">
      <c r="A8" s="101"/>
      <c r="B8" s="101"/>
      <c r="C8" s="105" t="s">
        <v>613</v>
      </c>
      <c r="D8" s="8">
        <v>1</v>
      </c>
      <c r="E8" s="8" t="s">
        <v>5</v>
      </c>
      <c r="F8" s="96">
        <v>0</v>
      </c>
      <c r="G8" s="29">
        <f t="shared" si="0"/>
        <v>0</v>
      </c>
      <c r="H8" s="3">
        <v>19000</v>
      </c>
    </row>
    <row r="9" spans="1:7" ht="11.25">
      <c r="A9" s="101"/>
      <c r="B9" s="101"/>
      <c r="C9" s="105" t="s">
        <v>292</v>
      </c>
      <c r="D9" s="8">
        <v>1</v>
      </c>
      <c r="E9" s="8" t="s">
        <v>4</v>
      </c>
      <c r="F9" s="96">
        <v>0</v>
      </c>
      <c r="G9" s="29">
        <f>D9*F9</f>
        <v>0</v>
      </c>
    </row>
    <row r="10" spans="1:7" ht="12.75" customHeight="1">
      <c r="A10" s="106" t="s">
        <v>166</v>
      </c>
      <c r="B10" s="106" t="s">
        <v>167</v>
      </c>
      <c r="C10" s="54" t="s">
        <v>168</v>
      </c>
      <c r="D10" s="8">
        <v>4</v>
      </c>
      <c r="E10" s="8" t="s">
        <v>4</v>
      </c>
      <c r="F10" s="96">
        <v>0</v>
      </c>
      <c r="G10" s="29">
        <f t="shared" si="0"/>
        <v>0</v>
      </c>
    </row>
    <row r="11" spans="1:7" ht="12.75" customHeight="1">
      <c r="A11" s="106" t="s">
        <v>83</v>
      </c>
      <c r="B11" s="106" t="s">
        <v>71</v>
      </c>
      <c r="C11" s="54" t="s">
        <v>293</v>
      </c>
      <c r="D11" s="8">
        <v>8</v>
      </c>
      <c r="E11" s="8" t="s">
        <v>5</v>
      </c>
      <c r="F11" s="96">
        <v>0</v>
      </c>
      <c r="G11" s="29">
        <f t="shared" si="0"/>
        <v>0</v>
      </c>
    </row>
    <row r="12" spans="1:7" ht="12.75" customHeight="1" hidden="1">
      <c r="A12" s="106" t="s">
        <v>239</v>
      </c>
      <c r="B12" s="106" t="s">
        <v>71</v>
      </c>
      <c r="C12" s="54" t="s">
        <v>240</v>
      </c>
      <c r="D12" s="8">
        <v>0</v>
      </c>
      <c r="E12" s="8" t="s">
        <v>5</v>
      </c>
      <c r="F12" s="96">
        <v>390</v>
      </c>
      <c r="G12" s="29">
        <f>D12*F12</f>
        <v>0</v>
      </c>
    </row>
    <row r="13" spans="1:7" ht="12.75" customHeight="1" hidden="1">
      <c r="A13" s="106" t="s">
        <v>246</v>
      </c>
      <c r="B13" s="106" t="s">
        <v>71</v>
      </c>
      <c r="C13" s="54" t="s">
        <v>247</v>
      </c>
      <c r="D13" s="8">
        <v>0</v>
      </c>
      <c r="E13" s="8" t="s">
        <v>4</v>
      </c>
      <c r="F13" s="96">
        <v>886</v>
      </c>
      <c r="G13" s="29">
        <f t="shared" si="0"/>
        <v>0</v>
      </c>
    </row>
    <row r="14" spans="1:7" ht="12.75" customHeight="1">
      <c r="A14" s="106" t="s">
        <v>72</v>
      </c>
      <c r="B14" s="106" t="s">
        <v>71</v>
      </c>
      <c r="C14" s="54" t="s">
        <v>73</v>
      </c>
      <c r="D14" s="8">
        <v>4</v>
      </c>
      <c r="E14" s="8" t="s">
        <v>4</v>
      </c>
      <c r="F14" s="96">
        <v>0</v>
      </c>
      <c r="G14" s="29">
        <f t="shared" si="0"/>
        <v>0</v>
      </c>
    </row>
    <row r="15" spans="1:7" ht="12.75" customHeight="1">
      <c r="A15" s="106"/>
      <c r="B15" s="106"/>
      <c r="C15" s="54"/>
      <c r="D15" s="8"/>
      <c r="E15" s="8"/>
      <c r="F15" s="96">
        <v>0</v>
      </c>
      <c r="G15" s="29"/>
    </row>
    <row r="16" spans="1:7" ht="12.75" customHeight="1">
      <c r="A16" s="107">
        <v>6100</v>
      </c>
      <c r="B16" s="108" t="s">
        <v>129</v>
      </c>
      <c r="C16" s="41" t="s">
        <v>185</v>
      </c>
      <c r="D16" s="8">
        <v>4</v>
      </c>
      <c r="E16" s="8" t="s">
        <v>4</v>
      </c>
      <c r="F16" s="96">
        <v>0</v>
      </c>
      <c r="G16" s="29">
        <f t="shared" si="0"/>
        <v>0</v>
      </c>
    </row>
    <row r="17" spans="1:7" ht="12.75" customHeight="1">
      <c r="A17" s="106"/>
      <c r="B17" s="106"/>
      <c r="C17" s="54" t="s">
        <v>712</v>
      </c>
      <c r="D17" s="8">
        <v>2</v>
      </c>
      <c r="E17" s="8" t="s">
        <v>4</v>
      </c>
      <c r="F17" s="96">
        <v>0</v>
      </c>
      <c r="G17" s="29">
        <f t="shared" si="0"/>
        <v>0</v>
      </c>
    </row>
    <row r="18" spans="1:7" ht="12.75" customHeight="1">
      <c r="A18" s="106"/>
      <c r="B18" s="106"/>
      <c r="C18" s="54"/>
      <c r="D18" s="8"/>
      <c r="E18" s="8"/>
      <c r="F18" s="96"/>
      <c r="G18" s="29"/>
    </row>
    <row r="19" spans="1:7" ht="12.75" customHeight="1">
      <c r="A19" s="106"/>
      <c r="B19" s="106"/>
      <c r="C19" s="109" t="s">
        <v>22</v>
      </c>
      <c r="D19" s="8"/>
      <c r="E19" s="8"/>
      <c r="F19" s="96"/>
      <c r="G19" s="29"/>
    </row>
    <row r="20" spans="1:7" ht="12.75" customHeight="1">
      <c r="A20" s="106"/>
      <c r="B20" s="106"/>
      <c r="C20" s="54" t="s">
        <v>9</v>
      </c>
      <c r="D20" s="8">
        <v>14</v>
      </c>
      <c r="E20" s="8" t="s">
        <v>8</v>
      </c>
      <c r="F20" s="96">
        <v>0</v>
      </c>
      <c r="G20" s="29">
        <f aca="true" t="shared" si="1" ref="G20:G26">D20*F20</f>
        <v>0</v>
      </c>
    </row>
    <row r="21" spans="1:7" ht="12.75" customHeight="1" hidden="1">
      <c r="A21" s="106"/>
      <c r="B21" s="106"/>
      <c r="C21" s="54" t="s">
        <v>241</v>
      </c>
      <c r="D21" s="8">
        <v>0</v>
      </c>
      <c r="E21" s="8" t="s">
        <v>8</v>
      </c>
      <c r="F21" s="96">
        <v>110</v>
      </c>
      <c r="G21" s="29">
        <f>D21*F21</f>
        <v>0</v>
      </c>
    </row>
    <row r="22" spans="1:7" ht="12.75" customHeight="1" hidden="1">
      <c r="A22" s="106"/>
      <c r="B22" s="106"/>
      <c r="C22" s="54" t="s">
        <v>248</v>
      </c>
      <c r="D22" s="8">
        <v>0</v>
      </c>
      <c r="E22" s="8" t="s">
        <v>8</v>
      </c>
      <c r="F22" s="96">
        <v>145</v>
      </c>
      <c r="G22" s="29">
        <f t="shared" si="1"/>
        <v>0</v>
      </c>
    </row>
    <row r="23" spans="1:7" ht="12.75" customHeight="1">
      <c r="A23" s="106"/>
      <c r="B23" s="106"/>
      <c r="C23" s="54" t="s">
        <v>80</v>
      </c>
      <c r="D23" s="8">
        <v>4</v>
      </c>
      <c r="E23" s="8" t="s">
        <v>8</v>
      </c>
      <c r="F23" s="96">
        <v>0</v>
      </c>
      <c r="G23" s="29">
        <f t="shared" si="1"/>
        <v>0</v>
      </c>
    </row>
    <row r="24" spans="1:7" ht="12.75" customHeight="1">
      <c r="A24" s="106"/>
      <c r="B24" s="106"/>
      <c r="C24" s="54" t="s">
        <v>294</v>
      </c>
      <c r="D24" s="8">
        <v>10</v>
      </c>
      <c r="E24" s="8" t="s">
        <v>8</v>
      </c>
      <c r="F24" s="96">
        <v>0</v>
      </c>
      <c r="G24" s="29">
        <f>D24*F24</f>
        <v>0</v>
      </c>
    </row>
    <row r="25" spans="1:7" ht="12.75" customHeight="1">
      <c r="A25" s="106"/>
      <c r="B25" s="106"/>
      <c r="C25" s="54" t="s">
        <v>295</v>
      </c>
      <c r="D25" s="8">
        <v>1</v>
      </c>
      <c r="E25" s="8" t="s">
        <v>8</v>
      </c>
      <c r="F25" s="96">
        <v>0</v>
      </c>
      <c r="G25" s="29">
        <f>D25*F25</f>
        <v>0</v>
      </c>
    </row>
    <row r="26" spans="1:7" ht="12.75" customHeight="1">
      <c r="A26" s="106"/>
      <c r="B26" s="106"/>
      <c r="C26" s="54" t="s">
        <v>713</v>
      </c>
      <c r="D26" s="8">
        <v>1</v>
      </c>
      <c r="E26" s="8" t="s">
        <v>8</v>
      </c>
      <c r="F26" s="96">
        <v>0</v>
      </c>
      <c r="G26" s="29">
        <f t="shared" si="1"/>
        <v>0</v>
      </c>
    </row>
    <row r="27" spans="1:7" ht="45">
      <c r="A27" s="26"/>
      <c r="B27" s="26"/>
      <c r="C27" s="9" t="s">
        <v>67</v>
      </c>
      <c r="D27" s="8">
        <v>1</v>
      </c>
      <c r="E27" s="8" t="s">
        <v>5</v>
      </c>
      <c r="F27" s="96">
        <v>0</v>
      </c>
      <c r="G27" s="29">
        <f aca="true" t="shared" si="2" ref="G27:G38">D27*F27</f>
        <v>0</v>
      </c>
    </row>
    <row r="28" spans="1:7" ht="12.75" customHeight="1">
      <c r="A28" s="26"/>
      <c r="B28" s="26"/>
      <c r="C28" s="9" t="s">
        <v>100</v>
      </c>
      <c r="D28" s="20">
        <v>6</v>
      </c>
      <c r="E28" s="20" t="s">
        <v>10</v>
      </c>
      <c r="F28" s="27">
        <v>0</v>
      </c>
      <c r="G28" s="29">
        <f t="shared" si="2"/>
        <v>0</v>
      </c>
    </row>
    <row r="29" spans="1:7" ht="12.75" customHeight="1">
      <c r="A29" s="26"/>
      <c r="B29" s="26"/>
      <c r="C29" s="9"/>
      <c r="D29" s="20"/>
      <c r="E29" s="20"/>
      <c r="F29" s="27"/>
      <c r="G29" s="29"/>
    </row>
    <row r="30" spans="1:7" ht="12.75" customHeight="1">
      <c r="A30" s="26"/>
      <c r="B30" s="26"/>
      <c r="C30" s="9" t="s">
        <v>68</v>
      </c>
      <c r="D30" s="20">
        <v>1</v>
      </c>
      <c r="E30" s="20" t="s">
        <v>5</v>
      </c>
      <c r="F30" s="29">
        <v>0</v>
      </c>
      <c r="G30" s="29">
        <f t="shared" si="2"/>
        <v>0</v>
      </c>
    </row>
    <row r="31" spans="1:7" ht="25.5" customHeight="1">
      <c r="A31" s="26"/>
      <c r="B31" s="26"/>
      <c r="C31" s="9" t="s">
        <v>124</v>
      </c>
      <c r="D31" s="20">
        <v>1</v>
      </c>
      <c r="E31" s="20" t="s">
        <v>5</v>
      </c>
      <c r="F31" s="29">
        <v>0</v>
      </c>
      <c r="G31" s="29">
        <f t="shared" si="2"/>
        <v>0</v>
      </c>
    </row>
    <row r="32" spans="1:7" ht="12.75" customHeight="1">
      <c r="A32" s="26"/>
      <c r="B32" s="26"/>
      <c r="C32" s="9" t="s">
        <v>70</v>
      </c>
      <c r="D32" s="8">
        <v>1</v>
      </c>
      <c r="E32" s="8" t="s">
        <v>5</v>
      </c>
      <c r="F32" s="29">
        <v>0</v>
      </c>
      <c r="G32" s="29">
        <f t="shared" si="2"/>
        <v>0</v>
      </c>
    </row>
    <row r="33" spans="1:7" ht="12.75" customHeight="1">
      <c r="A33" s="26"/>
      <c r="B33" s="26"/>
      <c r="C33" s="9"/>
      <c r="D33" s="7"/>
      <c r="E33" s="7"/>
      <c r="F33" s="24"/>
      <c r="G33" s="29"/>
    </row>
    <row r="34" spans="1:7" ht="12.75" customHeight="1">
      <c r="A34" s="26"/>
      <c r="B34" s="26"/>
      <c r="C34" s="36" t="s">
        <v>91</v>
      </c>
      <c r="D34" s="7"/>
      <c r="E34" s="7"/>
      <c r="F34" s="24"/>
      <c r="G34" s="29"/>
    </row>
    <row r="35" spans="1:7" ht="63.75" customHeight="1">
      <c r="A35" s="26"/>
      <c r="B35" s="26"/>
      <c r="C35" s="9" t="s">
        <v>92</v>
      </c>
      <c r="D35" s="7">
        <v>1</v>
      </c>
      <c r="E35" s="7" t="s">
        <v>5</v>
      </c>
      <c r="F35" s="24">
        <v>0</v>
      </c>
      <c r="G35" s="29">
        <f t="shared" si="2"/>
        <v>0</v>
      </c>
    </row>
    <row r="36" spans="1:7" ht="11.25">
      <c r="A36" s="26"/>
      <c r="B36" s="26"/>
      <c r="C36" s="9"/>
      <c r="D36" s="7"/>
      <c r="E36" s="7"/>
      <c r="F36" s="24"/>
      <c r="G36" s="29"/>
    </row>
    <row r="37" spans="1:7" ht="12.75" customHeight="1">
      <c r="A37" s="32"/>
      <c r="B37" s="32"/>
      <c r="C37" s="18" t="s">
        <v>24</v>
      </c>
      <c r="D37" s="20">
        <v>1</v>
      </c>
      <c r="E37" s="20" t="s">
        <v>5</v>
      </c>
      <c r="F37" s="27">
        <v>0</v>
      </c>
      <c r="G37" s="29">
        <f t="shared" si="2"/>
        <v>0</v>
      </c>
    </row>
    <row r="38" spans="1:7" ht="12.75" customHeight="1">
      <c r="A38" s="32"/>
      <c r="B38" s="32"/>
      <c r="C38" s="18" t="s">
        <v>25</v>
      </c>
      <c r="D38" s="20">
        <v>1</v>
      </c>
      <c r="E38" s="20" t="s">
        <v>5</v>
      </c>
      <c r="F38" s="27">
        <v>0</v>
      </c>
      <c r="G38" s="27">
        <f t="shared" si="2"/>
        <v>0</v>
      </c>
    </row>
    <row r="39" spans="1:7" ht="12.75" customHeight="1">
      <c r="A39" s="32"/>
      <c r="B39" s="32"/>
      <c r="C39" s="18"/>
      <c r="D39" s="20"/>
      <c r="E39" s="20"/>
      <c r="F39" s="27"/>
      <c r="G39" s="27"/>
    </row>
    <row r="40" spans="1:7" ht="12.75" customHeight="1">
      <c r="A40" s="15"/>
      <c r="B40" s="15"/>
      <c r="C40" s="9" t="s">
        <v>101</v>
      </c>
      <c r="D40" s="8"/>
      <c r="E40" s="8"/>
      <c r="F40" s="29"/>
      <c r="G40" s="29">
        <f>SUM(G7:G38)</f>
        <v>0</v>
      </c>
    </row>
    <row r="41" spans="1:7" ht="12.75" customHeight="1">
      <c r="A41" s="15"/>
      <c r="B41" s="15"/>
      <c r="C41" s="18" t="s">
        <v>102</v>
      </c>
      <c r="D41" s="8"/>
      <c r="E41" s="8"/>
      <c r="F41" s="29"/>
      <c r="G41" s="29">
        <f>ROUND(G40*0.2,-3)</f>
        <v>0</v>
      </c>
    </row>
    <row r="42" spans="1:7" ht="12.75" customHeight="1">
      <c r="A42" s="26"/>
      <c r="B42" s="26"/>
      <c r="C42" s="18"/>
      <c r="D42" s="20"/>
      <c r="E42" s="20"/>
      <c r="F42" s="27"/>
      <c r="G42" s="59"/>
    </row>
    <row r="43" spans="1:7" s="34" customFormat="1" ht="12.75" customHeight="1">
      <c r="A43" s="31"/>
      <c r="B43" s="31"/>
      <c r="C43" s="11" t="s">
        <v>104</v>
      </c>
      <c r="D43" s="35"/>
      <c r="E43" s="35"/>
      <c r="F43" s="58"/>
      <c r="G43" s="75">
        <f>SUM(G40:G42)</f>
        <v>0</v>
      </c>
    </row>
    <row r="79" ht="11.25">
      <c r="F79" s="85"/>
    </row>
  </sheetData>
  <sheetProtection/>
  <mergeCells count="1">
    <mergeCell ref="C2:G2"/>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96"/>
  <sheetViews>
    <sheetView view="pageBreakPreview" zoomScale="130" zoomScaleSheetLayoutView="130" zoomScalePageLayoutView="0" workbookViewId="0" topLeftCell="A33">
      <selection activeCell="A28" sqref="A28:IV29"/>
    </sheetView>
  </sheetViews>
  <sheetFormatPr defaultColWidth="10.375" defaultRowHeight="12.75"/>
  <cols>
    <col min="1" max="2" width="8.625" style="56" customWidth="1"/>
    <col min="3" max="3" width="53.625" style="57" customWidth="1"/>
    <col min="4" max="4" width="3.375" style="22" customWidth="1"/>
    <col min="5" max="5" width="3.875" style="42" customWidth="1"/>
    <col min="6" max="6" width="9.875" style="43" customWidth="1"/>
    <col min="7" max="7" width="9.125" style="43" customWidth="1"/>
    <col min="8" max="16384" width="10.375" style="3" customWidth="1"/>
  </cols>
  <sheetData>
    <row r="1" spans="1:3" ht="23.25" customHeight="1">
      <c r="A1" s="81" t="s">
        <v>95</v>
      </c>
      <c r="B1" s="61"/>
      <c r="C1" s="61"/>
    </row>
    <row r="2" spans="1:7" ht="15.75" customHeight="1">
      <c r="A2" s="234" t="s">
        <v>130</v>
      </c>
      <c r="B2" s="235"/>
      <c r="C2" s="233" t="s">
        <v>250</v>
      </c>
      <c r="D2" s="233"/>
      <c r="E2" s="233"/>
      <c r="F2" s="233"/>
      <c r="G2" s="233"/>
    </row>
    <row r="3" spans="1:7" ht="12.75">
      <c r="A3" s="236"/>
      <c r="B3" s="236"/>
      <c r="C3" s="79"/>
      <c r="D3" s="78"/>
      <c r="E3" s="77"/>
      <c r="F3" s="76"/>
      <c r="G3" s="76"/>
    </row>
    <row r="4" spans="1:7" ht="18" customHeight="1" thickBot="1">
      <c r="A4" s="44" t="s">
        <v>1</v>
      </c>
      <c r="B4" s="44" t="s">
        <v>2</v>
      </c>
      <c r="C4" s="45" t="s">
        <v>0</v>
      </c>
      <c r="D4" s="46" t="s">
        <v>64</v>
      </c>
      <c r="E4" s="98" t="s">
        <v>18</v>
      </c>
      <c r="F4" s="97" t="s">
        <v>143</v>
      </c>
      <c r="G4" s="97" t="s">
        <v>134</v>
      </c>
    </row>
    <row r="5" spans="1:7" ht="12.75" customHeight="1">
      <c r="A5" s="47"/>
      <c r="B5" s="47"/>
      <c r="C5" s="48" t="s">
        <v>12</v>
      </c>
      <c r="D5" s="49"/>
      <c r="E5" s="49"/>
      <c r="F5" s="50"/>
      <c r="G5" s="50"/>
    </row>
    <row r="6" spans="1:9" ht="24" customHeight="1">
      <c r="A6" s="40"/>
      <c r="B6" s="186" t="s">
        <v>16</v>
      </c>
      <c r="C6" s="9" t="s">
        <v>125</v>
      </c>
      <c r="D6" s="8">
        <v>1</v>
      </c>
      <c r="E6" s="8" t="s">
        <v>5</v>
      </c>
      <c r="F6" s="29">
        <v>0</v>
      </c>
      <c r="G6" s="29">
        <f>D6*F6</f>
        <v>0</v>
      </c>
      <c r="H6" s="38"/>
      <c r="I6" s="38"/>
    </row>
    <row r="7" spans="1:9" ht="22.5">
      <c r="A7" s="40" t="s">
        <v>186</v>
      </c>
      <c r="B7" s="186" t="s">
        <v>16</v>
      </c>
      <c r="C7" s="9" t="s">
        <v>187</v>
      </c>
      <c r="D7" s="8">
        <v>1</v>
      </c>
      <c r="E7" s="8" t="s">
        <v>5</v>
      </c>
      <c r="F7" s="29">
        <v>0</v>
      </c>
      <c r="G7" s="29">
        <f>D7*F7</f>
        <v>0</v>
      </c>
      <c r="H7" s="38"/>
      <c r="I7" s="38"/>
    </row>
    <row r="8" spans="1:7" ht="56.25">
      <c r="A8" s="40"/>
      <c r="B8" s="186"/>
      <c r="C8" s="9" t="s">
        <v>296</v>
      </c>
      <c r="D8" s="8">
        <v>1</v>
      </c>
      <c r="E8" s="8" t="s">
        <v>5</v>
      </c>
      <c r="F8" s="29">
        <v>0</v>
      </c>
      <c r="G8" s="29">
        <f>D8*F8</f>
        <v>0</v>
      </c>
    </row>
    <row r="9" spans="1:7" ht="11.25">
      <c r="A9" s="40"/>
      <c r="B9" s="186"/>
      <c r="C9" s="9" t="s">
        <v>297</v>
      </c>
      <c r="D9" s="8">
        <v>3</v>
      </c>
      <c r="E9" s="8" t="s">
        <v>5</v>
      </c>
      <c r="F9" s="29">
        <v>0</v>
      </c>
      <c r="G9" s="29">
        <f>D9*F9</f>
        <v>0</v>
      </c>
    </row>
    <row r="10" spans="1:7" ht="11.25">
      <c r="A10" s="40"/>
      <c r="B10" s="186"/>
      <c r="C10" s="9" t="s">
        <v>298</v>
      </c>
      <c r="D10" s="8">
        <v>3</v>
      </c>
      <c r="E10" s="8" t="s">
        <v>5</v>
      </c>
      <c r="F10" s="29">
        <v>0</v>
      </c>
      <c r="G10" s="29">
        <f>D10*F10</f>
        <v>0</v>
      </c>
    </row>
    <row r="11" spans="1:7" ht="11.25">
      <c r="A11" s="40"/>
      <c r="B11" s="186"/>
      <c r="C11" s="9" t="s">
        <v>306</v>
      </c>
      <c r="D11" s="8"/>
      <c r="E11" s="8"/>
      <c r="F11" s="29"/>
      <c r="G11" s="29"/>
    </row>
    <row r="12" spans="1:7" ht="11.25">
      <c r="A12" s="40"/>
      <c r="B12" s="186"/>
      <c r="C12" s="9"/>
      <c r="D12" s="8"/>
      <c r="E12" s="8"/>
      <c r="F12" s="29"/>
      <c r="G12" s="29"/>
    </row>
    <row r="13" spans="1:7" ht="22.5">
      <c r="A13" s="40"/>
      <c r="B13" s="185" t="s">
        <v>220</v>
      </c>
      <c r="C13" s="10" t="s">
        <v>219</v>
      </c>
      <c r="D13" s="8"/>
      <c r="E13" s="8"/>
      <c r="F13" s="29"/>
      <c r="G13" s="29"/>
    </row>
    <row r="14" spans="1:7" ht="12.75" customHeight="1">
      <c r="A14" s="40"/>
      <c r="B14" s="185" t="s">
        <v>220</v>
      </c>
      <c r="C14" s="9" t="s">
        <v>299</v>
      </c>
      <c r="D14" s="8">
        <v>4</v>
      </c>
      <c r="E14" s="8" t="s">
        <v>8</v>
      </c>
      <c r="F14" s="29">
        <v>0</v>
      </c>
      <c r="G14" s="29">
        <f>D14*F14</f>
        <v>0</v>
      </c>
    </row>
    <row r="15" spans="1:7" ht="12.75" customHeight="1">
      <c r="A15" s="40"/>
      <c r="B15" s="185" t="s">
        <v>220</v>
      </c>
      <c r="C15" s="9" t="s">
        <v>221</v>
      </c>
      <c r="D15" s="8">
        <v>4</v>
      </c>
      <c r="E15" s="8" t="s">
        <v>8</v>
      </c>
      <c r="F15" s="29">
        <v>0</v>
      </c>
      <c r="G15" s="29">
        <f>D15*F15</f>
        <v>0</v>
      </c>
    </row>
    <row r="16" spans="1:7" ht="12.75" customHeight="1">
      <c r="A16" s="40"/>
      <c r="B16" s="185" t="s">
        <v>220</v>
      </c>
      <c r="C16" s="9" t="s">
        <v>300</v>
      </c>
      <c r="D16" s="8">
        <v>4</v>
      </c>
      <c r="E16" s="8" t="s">
        <v>8</v>
      </c>
      <c r="F16" s="29">
        <v>0</v>
      </c>
      <c r="G16" s="29">
        <f>D16*F16</f>
        <v>0</v>
      </c>
    </row>
    <row r="17" spans="1:7" ht="12.75" customHeight="1">
      <c r="A17" s="40"/>
      <c r="B17" s="185" t="s">
        <v>220</v>
      </c>
      <c r="C17" s="9" t="s">
        <v>222</v>
      </c>
      <c r="D17" s="8">
        <v>6</v>
      </c>
      <c r="E17" s="8" t="s">
        <v>8</v>
      </c>
      <c r="F17" s="29">
        <v>0</v>
      </c>
      <c r="G17" s="29">
        <f>D17*F17</f>
        <v>0</v>
      </c>
    </row>
    <row r="18" spans="1:7" ht="33.75">
      <c r="A18" s="40"/>
      <c r="B18" s="185" t="s">
        <v>220</v>
      </c>
      <c r="C18" s="9" t="s">
        <v>223</v>
      </c>
      <c r="D18" s="8">
        <v>1</v>
      </c>
      <c r="E18" s="8" t="s">
        <v>5</v>
      </c>
      <c r="F18" s="29">
        <v>0</v>
      </c>
      <c r="G18" s="29">
        <f>D18*F18</f>
        <v>0</v>
      </c>
    </row>
    <row r="19" spans="1:7" ht="11.25">
      <c r="A19" s="40"/>
      <c r="B19" s="186"/>
      <c r="C19" s="9"/>
      <c r="D19" s="8"/>
      <c r="E19" s="8"/>
      <c r="F19" s="29"/>
      <c r="G19" s="29"/>
    </row>
    <row r="20" spans="1:7" ht="61.5" customHeight="1">
      <c r="A20" s="40"/>
      <c r="B20" s="186"/>
      <c r="C20" s="9" t="s">
        <v>714</v>
      </c>
      <c r="D20" s="8"/>
      <c r="E20" s="8"/>
      <c r="F20" s="29"/>
      <c r="G20" s="29"/>
    </row>
    <row r="21" spans="1:7" ht="12.75" customHeight="1" hidden="1">
      <c r="A21" s="40"/>
      <c r="B21" s="201" t="s">
        <v>692</v>
      </c>
      <c r="C21" s="212" t="s">
        <v>715</v>
      </c>
      <c r="D21" s="8">
        <f>EVEN(D14)</f>
        <v>4</v>
      </c>
      <c r="E21" s="8" t="s">
        <v>8</v>
      </c>
      <c r="F21" s="29">
        <v>0</v>
      </c>
      <c r="G21" s="29">
        <f aca="true" t="shared" si="0" ref="G21:G27">D21*F21</f>
        <v>0</v>
      </c>
    </row>
    <row r="22" spans="1:7" ht="12.75" customHeight="1">
      <c r="A22" s="113"/>
      <c r="B22" s="201" t="s">
        <v>692</v>
      </c>
      <c r="C22" s="212" t="s">
        <v>716</v>
      </c>
      <c r="D22" s="8">
        <f>EVEN(D15)</f>
        <v>4</v>
      </c>
      <c r="E22" s="8" t="s">
        <v>8</v>
      </c>
      <c r="F22" s="29">
        <v>0</v>
      </c>
      <c r="G22" s="29">
        <f t="shared" si="0"/>
        <v>0</v>
      </c>
    </row>
    <row r="23" spans="1:7" ht="12.75" customHeight="1">
      <c r="A23" s="113"/>
      <c r="B23" s="201" t="s">
        <v>692</v>
      </c>
      <c r="C23" s="212" t="s">
        <v>717</v>
      </c>
      <c r="D23" s="8">
        <f>EVEN(D16)</f>
        <v>4</v>
      </c>
      <c r="E23" s="8" t="s">
        <v>8</v>
      </c>
      <c r="F23" s="29">
        <v>0</v>
      </c>
      <c r="G23" s="29">
        <f t="shared" si="0"/>
        <v>0</v>
      </c>
    </row>
    <row r="24" spans="1:7" ht="12.75" customHeight="1">
      <c r="A24" s="113"/>
      <c r="B24" s="201" t="s">
        <v>692</v>
      </c>
      <c r="C24" s="212" t="s">
        <v>718</v>
      </c>
      <c r="D24" s="8">
        <f>EVEN(D17)</f>
        <v>6</v>
      </c>
      <c r="E24" s="8" t="s">
        <v>8</v>
      </c>
      <c r="F24" s="29">
        <v>0</v>
      </c>
      <c r="G24" s="29">
        <f t="shared" si="0"/>
        <v>0</v>
      </c>
    </row>
    <row r="25" spans="1:7" ht="12.75" customHeight="1">
      <c r="A25" s="113"/>
      <c r="B25" s="186"/>
      <c r="C25" s="9" t="s">
        <v>301</v>
      </c>
      <c r="D25" s="8">
        <v>1</v>
      </c>
      <c r="E25" s="8" t="s">
        <v>5</v>
      </c>
      <c r="F25" s="29">
        <v>0</v>
      </c>
      <c r="G25" s="29">
        <f t="shared" si="0"/>
        <v>0</v>
      </c>
    </row>
    <row r="26" spans="1:7" ht="12.75" customHeight="1">
      <c r="A26" s="40"/>
      <c r="B26" s="186"/>
      <c r="C26" s="9" t="s">
        <v>68</v>
      </c>
      <c r="D26" s="8">
        <v>1</v>
      </c>
      <c r="E26" s="8" t="s">
        <v>5</v>
      </c>
      <c r="F26" s="29">
        <v>0</v>
      </c>
      <c r="G26" s="29">
        <f t="shared" si="0"/>
        <v>0</v>
      </c>
    </row>
    <row r="27" spans="1:7" ht="12.75" customHeight="1">
      <c r="A27" s="40"/>
      <c r="B27" s="186"/>
      <c r="C27" s="9" t="s">
        <v>69</v>
      </c>
      <c r="D27" s="8">
        <v>1</v>
      </c>
      <c r="E27" s="8" t="s">
        <v>5</v>
      </c>
      <c r="F27" s="29">
        <v>0</v>
      </c>
      <c r="G27" s="29">
        <f t="shared" si="0"/>
        <v>0</v>
      </c>
    </row>
    <row r="28" spans="1:7" ht="12.75" customHeight="1" hidden="1">
      <c r="A28" s="40" t="s">
        <v>85</v>
      </c>
      <c r="B28" s="186" t="s">
        <v>86</v>
      </c>
      <c r="C28" s="9" t="s">
        <v>237</v>
      </c>
      <c r="D28" s="8">
        <v>0</v>
      </c>
      <c r="E28" s="8" t="s">
        <v>4</v>
      </c>
      <c r="F28" s="29">
        <v>880</v>
      </c>
      <c r="G28" s="29">
        <f>D28*F28</f>
        <v>0</v>
      </c>
    </row>
    <row r="29" spans="1:7" ht="12.75" customHeight="1" hidden="1">
      <c r="A29" s="40" t="s">
        <v>87</v>
      </c>
      <c r="B29" s="186" t="s">
        <v>88</v>
      </c>
      <c r="C29" s="9" t="s">
        <v>238</v>
      </c>
      <c r="D29" s="8">
        <v>0</v>
      </c>
      <c r="E29" s="8" t="s">
        <v>4</v>
      </c>
      <c r="F29" s="29">
        <v>1320</v>
      </c>
      <c r="G29" s="29">
        <f>D29*F29</f>
        <v>0</v>
      </c>
    </row>
    <row r="30" spans="1:7" ht="12.75" customHeight="1">
      <c r="A30" s="40"/>
      <c r="B30" s="186"/>
      <c r="C30" s="9"/>
      <c r="D30" s="8"/>
      <c r="E30" s="8"/>
      <c r="F30" s="29"/>
      <c r="G30" s="29"/>
    </row>
    <row r="31" spans="1:7" ht="12.75" customHeight="1">
      <c r="A31" s="40"/>
      <c r="B31" s="186"/>
      <c r="C31" s="10" t="s">
        <v>719</v>
      </c>
      <c r="D31" s="8"/>
      <c r="E31" s="8"/>
      <c r="F31" s="29"/>
      <c r="G31" s="29"/>
    </row>
    <row r="32" spans="1:7" ht="22.5">
      <c r="A32" s="51" t="s">
        <v>79</v>
      </c>
      <c r="B32" s="26" t="s">
        <v>20</v>
      </c>
      <c r="C32" s="9" t="s">
        <v>720</v>
      </c>
      <c r="D32" s="8">
        <v>2</v>
      </c>
      <c r="E32" s="8" t="s">
        <v>4</v>
      </c>
      <c r="F32" s="17">
        <v>0</v>
      </c>
      <c r="G32" s="17">
        <f>D32*F32</f>
        <v>0</v>
      </c>
    </row>
    <row r="33" spans="1:7" ht="12.75" customHeight="1">
      <c r="A33" s="51">
        <v>199915100</v>
      </c>
      <c r="B33" s="26" t="s">
        <v>82</v>
      </c>
      <c r="C33" s="9" t="s">
        <v>726</v>
      </c>
      <c r="D33" s="8">
        <v>2</v>
      </c>
      <c r="E33" s="8" t="s">
        <v>4</v>
      </c>
      <c r="F33" s="17">
        <v>0</v>
      </c>
      <c r="G33" s="17">
        <f>D33*F33</f>
        <v>0</v>
      </c>
    </row>
    <row r="34" spans="1:7" ht="22.5">
      <c r="A34" s="40"/>
      <c r="B34" s="186"/>
      <c r="C34" s="9" t="s">
        <v>727</v>
      </c>
      <c r="D34" s="8">
        <v>12</v>
      </c>
      <c r="E34" s="8" t="s">
        <v>8</v>
      </c>
      <c r="F34" s="17">
        <v>0</v>
      </c>
      <c r="G34" s="17">
        <f>D34*F34</f>
        <v>0</v>
      </c>
    </row>
    <row r="35" spans="1:7" ht="12.75" customHeight="1">
      <c r="A35" s="40"/>
      <c r="B35" s="186"/>
      <c r="C35" s="9"/>
      <c r="D35" s="8"/>
      <c r="E35" s="8"/>
      <c r="F35" s="17"/>
      <c r="G35" s="17"/>
    </row>
    <row r="36" spans="1:7" ht="12.75" customHeight="1">
      <c r="A36" s="40"/>
      <c r="B36" s="186"/>
      <c r="C36" s="10" t="s">
        <v>77</v>
      </c>
      <c r="D36" s="8"/>
      <c r="E36" s="8"/>
      <c r="F36" s="17"/>
      <c r="G36" s="17"/>
    </row>
    <row r="37" spans="1:7" ht="12.75" customHeight="1">
      <c r="A37" s="40"/>
      <c r="B37" s="186"/>
      <c r="C37" s="9" t="s">
        <v>78</v>
      </c>
      <c r="D37" s="8">
        <v>24</v>
      </c>
      <c r="E37" s="8" t="s">
        <v>8</v>
      </c>
      <c r="F37" s="17">
        <v>0</v>
      </c>
      <c r="G37" s="17">
        <f aca="true" t="shared" si="1" ref="G37:G43">D37*F37</f>
        <v>0</v>
      </c>
    </row>
    <row r="38" spans="1:7" ht="12.75" customHeight="1">
      <c r="A38" s="40"/>
      <c r="B38" s="186"/>
      <c r="C38" s="9" t="s">
        <v>84</v>
      </c>
      <c r="D38" s="8">
        <v>12</v>
      </c>
      <c r="E38" s="8" t="s">
        <v>8</v>
      </c>
      <c r="F38" s="17">
        <v>0</v>
      </c>
      <c r="G38" s="17">
        <f t="shared" si="1"/>
        <v>0</v>
      </c>
    </row>
    <row r="39" spans="1:7" ht="12.75" customHeight="1">
      <c r="A39" s="40"/>
      <c r="B39" s="186"/>
      <c r="C39" s="9" t="s">
        <v>303</v>
      </c>
      <c r="D39" s="8">
        <v>4</v>
      </c>
      <c r="E39" s="8" t="s">
        <v>8</v>
      </c>
      <c r="F39" s="17">
        <v>0</v>
      </c>
      <c r="G39" s="17">
        <f>D39*F39</f>
        <v>0</v>
      </c>
    </row>
    <row r="40" spans="1:7" ht="12.75" customHeight="1">
      <c r="A40" s="40"/>
      <c r="B40" s="186"/>
      <c r="C40" s="9" t="s">
        <v>302</v>
      </c>
      <c r="D40" s="8">
        <v>3</v>
      </c>
      <c r="E40" s="8" t="s">
        <v>8</v>
      </c>
      <c r="F40" s="17">
        <v>0</v>
      </c>
      <c r="G40" s="17">
        <f>D40*F40</f>
        <v>0</v>
      </c>
    </row>
    <row r="41" spans="1:7" ht="12.75" customHeight="1">
      <c r="A41" s="40"/>
      <c r="B41" s="186"/>
      <c r="C41" s="9" t="s">
        <v>304</v>
      </c>
      <c r="D41" s="8">
        <v>1</v>
      </c>
      <c r="E41" s="8" t="s">
        <v>4</v>
      </c>
      <c r="F41" s="17">
        <v>0</v>
      </c>
      <c r="G41" s="17">
        <f>D41*F41</f>
        <v>0</v>
      </c>
    </row>
    <row r="42" spans="1:7" ht="12.75" customHeight="1">
      <c r="A42" s="40"/>
      <c r="B42" s="186"/>
      <c r="C42" s="9" t="s">
        <v>15</v>
      </c>
      <c r="D42" s="8">
        <v>7</v>
      </c>
      <c r="E42" s="8" t="s">
        <v>4</v>
      </c>
      <c r="F42" s="17">
        <v>0</v>
      </c>
      <c r="G42" s="17">
        <f t="shared" si="1"/>
        <v>0</v>
      </c>
    </row>
    <row r="43" spans="1:7" ht="12.75" customHeight="1">
      <c r="A43" s="40"/>
      <c r="B43" s="186"/>
      <c r="C43" s="9" t="s">
        <v>305</v>
      </c>
      <c r="D43" s="8">
        <v>2</v>
      </c>
      <c r="E43" s="8" t="s">
        <v>4</v>
      </c>
      <c r="F43" s="17">
        <v>0</v>
      </c>
      <c r="G43" s="17">
        <f t="shared" si="1"/>
        <v>0</v>
      </c>
    </row>
    <row r="44" spans="1:7" ht="12.75" customHeight="1">
      <c r="A44" s="40"/>
      <c r="B44" s="186"/>
      <c r="C44" s="9"/>
      <c r="D44" s="8"/>
      <c r="E44" s="8"/>
      <c r="F44" s="17"/>
      <c r="G44" s="17"/>
    </row>
    <row r="45" spans="1:7" ht="12.75" customHeight="1">
      <c r="A45" s="40"/>
      <c r="B45" s="186"/>
      <c r="C45" s="9" t="s">
        <v>31</v>
      </c>
      <c r="D45" s="8">
        <v>1</v>
      </c>
      <c r="E45" s="8" t="s">
        <v>10</v>
      </c>
      <c r="F45" s="17">
        <v>0</v>
      </c>
      <c r="G45" s="17">
        <f>D45*F45</f>
        <v>0</v>
      </c>
    </row>
    <row r="46" spans="1:7" ht="12.75" customHeight="1">
      <c r="A46" s="40"/>
      <c r="B46" s="186"/>
      <c r="C46" s="9" t="s">
        <v>11</v>
      </c>
      <c r="D46" s="8">
        <v>1</v>
      </c>
      <c r="E46" s="8" t="s">
        <v>5</v>
      </c>
      <c r="F46" s="17">
        <v>0</v>
      </c>
      <c r="G46" s="17">
        <f>D46*F46</f>
        <v>0</v>
      </c>
    </row>
    <row r="47" spans="1:7" ht="12.75" customHeight="1">
      <c r="A47" s="40"/>
      <c r="B47" s="186"/>
      <c r="C47" s="9"/>
      <c r="D47" s="8"/>
      <c r="E47" s="8"/>
      <c r="F47" s="17"/>
      <c r="G47" s="17"/>
    </row>
    <row r="48" spans="1:7" ht="12.75" customHeight="1">
      <c r="A48" s="40"/>
      <c r="B48" s="186"/>
      <c r="C48" s="9" t="s">
        <v>98</v>
      </c>
      <c r="D48" s="8"/>
      <c r="E48" s="8"/>
      <c r="F48" s="29"/>
      <c r="G48" s="29">
        <f>SUM(G5:G47)</f>
        <v>0</v>
      </c>
    </row>
    <row r="49" spans="1:7" ht="22.5">
      <c r="A49" s="40"/>
      <c r="B49" s="186"/>
      <c r="C49" s="9" t="s">
        <v>172</v>
      </c>
      <c r="D49" s="8"/>
      <c r="E49" s="8"/>
      <c r="F49" s="29"/>
      <c r="G49" s="29">
        <f>ROUND(G48*0.4,-3)</f>
        <v>0</v>
      </c>
    </row>
    <row r="50" spans="1:7" s="39" customFormat="1" ht="12.75" customHeight="1">
      <c r="A50" s="53"/>
      <c r="B50" s="184"/>
      <c r="C50" s="18"/>
      <c r="D50" s="183"/>
      <c r="E50" s="183"/>
      <c r="F50" s="182"/>
      <c r="G50" s="181"/>
    </row>
    <row r="51" spans="1:7" ht="12.75" customHeight="1">
      <c r="A51" s="55"/>
      <c r="B51" s="180"/>
      <c r="C51" s="179" t="s">
        <v>103</v>
      </c>
      <c r="D51" s="8"/>
      <c r="E51" s="8"/>
      <c r="F51" s="60"/>
      <c r="G51" s="157">
        <f>SUM(G48:G50)</f>
        <v>0</v>
      </c>
    </row>
    <row r="52" spans="2:7" ht="11.25">
      <c r="B52" s="178"/>
      <c r="C52" s="12"/>
      <c r="D52" s="1"/>
      <c r="E52" s="1"/>
      <c r="F52" s="16"/>
      <c r="G52" s="16"/>
    </row>
    <row r="53" ht="11.25">
      <c r="E53" s="22"/>
    </row>
    <row r="54" ht="11.25">
      <c r="E54" s="22"/>
    </row>
    <row r="55" ht="11.25">
      <c r="E55" s="22"/>
    </row>
    <row r="56" ht="11.25">
      <c r="E56" s="22"/>
    </row>
    <row r="57" ht="11.25">
      <c r="E57" s="22"/>
    </row>
    <row r="58" ht="11.25">
      <c r="E58" s="22"/>
    </row>
    <row r="59" ht="11.25">
      <c r="E59" s="22"/>
    </row>
    <row r="60" ht="11.25">
      <c r="E60" s="22"/>
    </row>
    <row r="61" ht="11.25">
      <c r="E61" s="22"/>
    </row>
    <row r="62" ht="11.25">
      <c r="E62" s="22"/>
    </row>
    <row r="63" ht="11.25">
      <c r="E63" s="22"/>
    </row>
    <row r="64" ht="11.25">
      <c r="E64" s="22"/>
    </row>
    <row r="65" ht="11.25">
      <c r="E65" s="22"/>
    </row>
    <row r="66" ht="11.25">
      <c r="E66" s="22"/>
    </row>
    <row r="67" ht="11.25">
      <c r="E67" s="22"/>
    </row>
    <row r="68" ht="11.25">
      <c r="E68" s="22"/>
    </row>
    <row r="69" ht="11.25">
      <c r="E69" s="22"/>
    </row>
    <row r="70" ht="11.25">
      <c r="E70" s="22"/>
    </row>
    <row r="71" ht="11.25">
      <c r="E71" s="22"/>
    </row>
    <row r="72" ht="11.25">
      <c r="E72" s="22"/>
    </row>
    <row r="73" ht="11.25">
      <c r="E73" s="22"/>
    </row>
    <row r="74" spans="5:6" ht="11.25">
      <c r="E74" s="22"/>
      <c r="F74" s="84"/>
    </row>
    <row r="75" ht="11.25">
      <c r="E75" s="22"/>
    </row>
    <row r="76" ht="11.25">
      <c r="E76" s="22"/>
    </row>
    <row r="77" ht="11.25">
      <c r="E77" s="22"/>
    </row>
    <row r="78" ht="11.25">
      <c r="E78" s="22"/>
    </row>
    <row r="79" ht="11.25">
      <c r="E79" s="22"/>
    </row>
    <row r="80" ht="11.25">
      <c r="E80" s="22"/>
    </row>
    <row r="81" ht="11.25">
      <c r="E81" s="22"/>
    </row>
    <row r="82" ht="11.25">
      <c r="E82" s="22"/>
    </row>
    <row r="83" ht="11.25">
      <c r="E83" s="22"/>
    </row>
    <row r="84" ht="11.25">
      <c r="E84" s="22"/>
    </row>
    <row r="85" ht="11.25">
      <c r="E85" s="22"/>
    </row>
    <row r="86" ht="11.25">
      <c r="E86" s="22"/>
    </row>
    <row r="87" ht="11.25">
      <c r="E87" s="22"/>
    </row>
    <row r="88" ht="11.25">
      <c r="E88" s="22"/>
    </row>
    <row r="89" ht="11.25">
      <c r="E89" s="22"/>
    </row>
    <row r="90" ht="11.25">
      <c r="E90" s="22"/>
    </row>
    <row r="91" ht="11.25">
      <c r="E91" s="22"/>
    </row>
    <row r="92" ht="11.25">
      <c r="E92" s="22"/>
    </row>
    <row r="93" ht="11.25">
      <c r="E93" s="22"/>
    </row>
    <row r="94" ht="11.25">
      <c r="E94" s="22"/>
    </row>
    <row r="95" ht="11.25">
      <c r="E95" s="22"/>
    </row>
    <row r="96" ht="11.25">
      <c r="E96" s="22"/>
    </row>
  </sheetData>
  <sheetProtection/>
  <mergeCells count="2">
    <mergeCell ref="C2:G2"/>
    <mergeCell ref="A2:B3"/>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17"/>
  <sheetViews>
    <sheetView view="pageBreakPreview" zoomScaleSheetLayoutView="100" zoomScalePageLayoutView="110" workbookViewId="0" topLeftCell="A181">
      <selection activeCell="E217" sqref="E217"/>
    </sheetView>
  </sheetViews>
  <sheetFormatPr defaultColWidth="9.00390625" defaultRowHeight="12" customHeight="1"/>
  <cols>
    <col min="1" max="1" width="17.875" style="205" customWidth="1"/>
    <col min="2" max="2" width="56.25390625" style="206" customWidth="1"/>
    <col min="3" max="3" width="3.75390625" style="207" customWidth="1"/>
    <col min="4" max="4" width="5.125" style="207" customWidth="1"/>
    <col min="5" max="5" width="11.625" style="208" customWidth="1"/>
    <col min="6" max="6" width="13.00390625" style="213" customWidth="1"/>
    <col min="7" max="16384" width="9.125" style="204" customWidth="1"/>
  </cols>
  <sheetData>
    <row r="1" spans="1:6" ht="13.5" customHeight="1">
      <c r="A1" s="214" t="s">
        <v>315</v>
      </c>
      <c r="B1" s="203" t="s">
        <v>316</v>
      </c>
      <c r="C1" s="214" t="s">
        <v>18</v>
      </c>
      <c r="D1" s="214" t="s">
        <v>317</v>
      </c>
      <c r="E1" s="215" t="s">
        <v>318</v>
      </c>
      <c r="F1" s="216" t="s">
        <v>3</v>
      </c>
    </row>
    <row r="2" spans="1:6" ht="13.5" customHeight="1">
      <c r="A2" s="214" t="s">
        <v>319</v>
      </c>
      <c r="B2" s="202" t="s">
        <v>320</v>
      </c>
      <c r="C2" s="177" t="s">
        <v>4</v>
      </c>
      <c r="D2" s="176">
        <v>1</v>
      </c>
      <c r="E2" s="175">
        <v>0</v>
      </c>
      <c r="F2" s="175">
        <f aca="true" t="shared" si="0" ref="F2:F51">D2*E2</f>
        <v>0</v>
      </c>
    </row>
    <row r="3" spans="1:6" ht="13.5" customHeight="1">
      <c r="A3" s="214" t="s">
        <v>321</v>
      </c>
      <c r="B3" s="202" t="s">
        <v>322</v>
      </c>
      <c r="C3" s="177" t="s">
        <v>4</v>
      </c>
      <c r="D3" s="176">
        <v>1</v>
      </c>
      <c r="E3" s="175">
        <v>0</v>
      </c>
      <c r="F3" s="175">
        <f t="shared" si="0"/>
        <v>0</v>
      </c>
    </row>
    <row r="4" spans="1:6" ht="13.5" customHeight="1">
      <c r="A4" s="214" t="s">
        <v>323</v>
      </c>
      <c r="B4" s="202" t="s">
        <v>324</v>
      </c>
      <c r="C4" s="177" t="s">
        <v>4</v>
      </c>
      <c r="D4" s="176">
        <v>1</v>
      </c>
      <c r="E4" s="175">
        <v>0</v>
      </c>
      <c r="F4" s="175">
        <f t="shared" si="0"/>
        <v>0</v>
      </c>
    </row>
    <row r="5" spans="1:6" ht="13.5" customHeight="1">
      <c r="A5" s="214" t="s">
        <v>325</v>
      </c>
      <c r="B5" s="202" t="s">
        <v>326</v>
      </c>
      <c r="C5" s="177" t="s">
        <v>4</v>
      </c>
      <c r="D5" s="176">
        <v>1</v>
      </c>
      <c r="E5" s="175">
        <v>0</v>
      </c>
      <c r="F5" s="175">
        <f t="shared" si="0"/>
        <v>0</v>
      </c>
    </row>
    <row r="6" spans="1:6" ht="13.5" customHeight="1">
      <c r="A6" s="214" t="s">
        <v>327</v>
      </c>
      <c r="B6" s="202" t="s">
        <v>328</v>
      </c>
      <c r="C6" s="177" t="s">
        <v>4</v>
      </c>
      <c r="D6" s="176">
        <v>1</v>
      </c>
      <c r="E6" s="175">
        <v>0</v>
      </c>
      <c r="F6" s="175">
        <f t="shared" si="0"/>
        <v>0</v>
      </c>
    </row>
    <row r="7" spans="1:6" ht="13.5" customHeight="1">
      <c r="A7" s="214" t="s">
        <v>329</v>
      </c>
      <c r="B7" s="202" t="s">
        <v>330</v>
      </c>
      <c r="C7" s="177" t="s">
        <v>4</v>
      </c>
      <c r="D7" s="176">
        <v>1</v>
      </c>
      <c r="E7" s="175">
        <v>0</v>
      </c>
      <c r="F7" s="175">
        <f t="shared" si="0"/>
        <v>0</v>
      </c>
    </row>
    <row r="8" spans="1:6" ht="13.5" customHeight="1">
      <c r="A8" s="214" t="s">
        <v>331</v>
      </c>
      <c r="B8" s="202" t="s">
        <v>332</v>
      </c>
      <c r="C8" s="177" t="s">
        <v>4</v>
      </c>
      <c r="D8" s="176">
        <v>1</v>
      </c>
      <c r="E8" s="175">
        <v>0</v>
      </c>
      <c r="F8" s="175">
        <f t="shared" si="0"/>
        <v>0</v>
      </c>
    </row>
    <row r="9" spans="1:6" ht="13.5" customHeight="1">
      <c r="A9" s="215" t="s">
        <v>333</v>
      </c>
      <c r="B9" s="202" t="s">
        <v>334</v>
      </c>
      <c r="C9" s="211" t="s">
        <v>4</v>
      </c>
      <c r="D9" s="176">
        <v>1</v>
      </c>
      <c r="E9" s="175">
        <v>0</v>
      </c>
      <c r="F9" s="175">
        <f t="shared" si="0"/>
        <v>0</v>
      </c>
    </row>
    <row r="10" spans="1:6" ht="13.5" customHeight="1">
      <c r="A10" s="215" t="s">
        <v>335</v>
      </c>
      <c r="B10" s="202" t="s">
        <v>336</v>
      </c>
      <c r="C10" s="223" t="s">
        <v>4</v>
      </c>
      <c r="D10" s="176">
        <v>1</v>
      </c>
      <c r="E10" s="175">
        <v>0</v>
      </c>
      <c r="F10" s="175">
        <f t="shared" si="0"/>
        <v>0</v>
      </c>
    </row>
    <row r="11" spans="1:6" ht="13.5" customHeight="1">
      <c r="A11" s="215" t="s">
        <v>337</v>
      </c>
      <c r="B11" s="202" t="s">
        <v>338</v>
      </c>
      <c r="C11" s="211" t="s">
        <v>4</v>
      </c>
      <c r="D11" s="176">
        <v>1</v>
      </c>
      <c r="E11" s="175">
        <v>0</v>
      </c>
      <c r="F11" s="175">
        <f>D11*E11</f>
        <v>0</v>
      </c>
    </row>
    <row r="12" spans="1:6" ht="13.5" customHeight="1">
      <c r="A12" s="215" t="s">
        <v>337</v>
      </c>
      <c r="B12" s="202" t="s">
        <v>339</v>
      </c>
      <c r="C12" s="211" t="s">
        <v>4</v>
      </c>
      <c r="D12" s="176">
        <v>1</v>
      </c>
      <c r="E12" s="175">
        <v>0</v>
      </c>
      <c r="F12" s="175">
        <f t="shared" si="0"/>
        <v>0</v>
      </c>
    </row>
    <row r="13" spans="1:6" ht="13.5" customHeight="1">
      <c r="A13" s="215" t="s">
        <v>337</v>
      </c>
      <c r="B13" s="202" t="s">
        <v>340</v>
      </c>
      <c r="C13" s="211" t="s">
        <v>4</v>
      </c>
      <c r="D13" s="176">
        <v>1</v>
      </c>
      <c r="E13" s="175">
        <v>0</v>
      </c>
      <c r="F13" s="175">
        <f t="shared" si="0"/>
        <v>0</v>
      </c>
    </row>
    <row r="14" spans="1:6" ht="13.5" customHeight="1">
      <c r="A14" s="211" t="s">
        <v>341</v>
      </c>
      <c r="B14" s="202" t="s">
        <v>342</v>
      </c>
      <c r="C14" s="211" t="s">
        <v>4</v>
      </c>
      <c r="D14" s="176">
        <v>1</v>
      </c>
      <c r="E14" s="175">
        <v>0</v>
      </c>
      <c r="F14" s="175">
        <f t="shared" si="0"/>
        <v>0</v>
      </c>
    </row>
    <row r="15" spans="1:6" ht="13.5" customHeight="1">
      <c r="A15" s="214" t="s">
        <v>343</v>
      </c>
      <c r="B15" s="202" t="s">
        <v>344</v>
      </c>
      <c r="C15" s="177" t="s">
        <v>4</v>
      </c>
      <c r="D15" s="176">
        <v>5</v>
      </c>
      <c r="E15" s="175">
        <v>0</v>
      </c>
      <c r="F15" s="175">
        <f>D15*E15</f>
        <v>0</v>
      </c>
    </row>
    <row r="16" spans="1:6" ht="13.5" customHeight="1">
      <c r="A16" s="214" t="s">
        <v>345</v>
      </c>
      <c r="B16" s="202" t="s">
        <v>346</v>
      </c>
      <c r="C16" s="177" t="s">
        <v>4</v>
      </c>
      <c r="D16" s="176">
        <v>4</v>
      </c>
      <c r="E16" s="175">
        <v>0</v>
      </c>
      <c r="F16" s="175">
        <f>D16*E16</f>
        <v>0</v>
      </c>
    </row>
    <row r="17" spans="1:6" ht="13.5" customHeight="1">
      <c r="A17" s="214" t="s">
        <v>347</v>
      </c>
      <c r="B17" s="202" t="s">
        <v>346</v>
      </c>
      <c r="C17" s="177" t="s">
        <v>4</v>
      </c>
      <c r="D17" s="176">
        <v>3</v>
      </c>
      <c r="E17" s="175">
        <v>0</v>
      </c>
      <c r="F17" s="175">
        <f>D17*E17</f>
        <v>0</v>
      </c>
    </row>
    <row r="18" spans="1:6" ht="13.5" customHeight="1">
      <c r="A18" s="214" t="s">
        <v>348</v>
      </c>
      <c r="B18" s="202" t="s">
        <v>349</v>
      </c>
      <c r="C18" s="177" t="s">
        <v>4</v>
      </c>
      <c r="D18" s="176">
        <v>2</v>
      </c>
      <c r="E18" s="175">
        <v>0</v>
      </c>
      <c r="F18" s="175">
        <f>D18*E18</f>
        <v>0</v>
      </c>
    </row>
    <row r="19" spans="1:6" ht="13.5" customHeight="1">
      <c r="A19" s="174" t="s">
        <v>350</v>
      </c>
      <c r="B19" s="202" t="s">
        <v>351</v>
      </c>
      <c r="C19" s="177" t="s">
        <v>4</v>
      </c>
      <c r="D19" s="176">
        <v>7</v>
      </c>
      <c r="E19" s="175">
        <v>0</v>
      </c>
      <c r="F19" s="175">
        <f t="shared" si="0"/>
        <v>0</v>
      </c>
    </row>
    <row r="20" spans="1:6" ht="13.5" customHeight="1">
      <c r="A20" s="174" t="s">
        <v>352</v>
      </c>
      <c r="B20" s="202" t="s">
        <v>353</v>
      </c>
      <c r="C20" s="177" t="s">
        <v>4</v>
      </c>
      <c r="D20" s="176">
        <v>2</v>
      </c>
      <c r="E20" s="175">
        <v>0</v>
      </c>
      <c r="F20" s="175">
        <f t="shared" si="0"/>
        <v>0</v>
      </c>
    </row>
    <row r="21" spans="1:6" ht="13.5" customHeight="1">
      <c r="A21" s="174" t="s">
        <v>354</v>
      </c>
      <c r="B21" s="202" t="s">
        <v>355</v>
      </c>
      <c r="C21" s="177" t="s">
        <v>4</v>
      </c>
      <c r="D21" s="176">
        <v>3</v>
      </c>
      <c r="E21" s="175">
        <v>0</v>
      </c>
      <c r="F21" s="175">
        <f t="shared" si="0"/>
        <v>0</v>
      </c>
    </row>
    <row r="22" spans="1:6" ht="13.5" customHeight="1">
      <c r="A22" s="174" t="s">
        <v>356</v>
      </c>
      <c r="B22" s="202" t="s">
        <v>357</v>
      </c>
      <c r="C22" s="177" t="s">
        <v>4</v>
      </c>
      <c r="D22" s="176">
        <v>1</v>
      </c>
      <c r="E22" s="175">
        <v>0</v>
      </c>
      <c r="F22" s="175">
        <f t="shared" si="0"/>
        <v>0</v>
      </c>
    </row>
    <row r="23" spans="1:6" ht="13.5" customHeight="1">
      <c r="A23" s="174" t="s">
        <v>358</v>
      </c>
      <c r="B23" s="202" t="s">
        <v>359</v>
      </c>
      <c r="C23" s="177" t="s">
        <v>4</v>
      </c>
      <c r="D23" s="176">
        <v>1</v>
      </c>
      <c r="E23" s="175">
        <v>0</v>
      </c>
      <c r="F23" s="175">
        <f t="shared" si="0"/>
        <v>0</v>
      </c>
    </row>
    <row r="24" spans="1:6" ht="13.5" customHeight="1">
      <c r="A24" s="174" t="s">
        <v>360</v>
      </c>
      <c r="B24" s="202" t="s">
        <v>361</v>
      </c>
      <c r="C24" s="177" t="s">
        <v>4</v>
      </c>
      <c r="D24" s="176">
        <v>1</v>
      </c>
      <c r="E24" s="175">
        <v>0</v>
      </c>
      <c r="F24" s="175">
        <f t="shared" si="0"/>
        <v>0</v>
      </c>
    </row>
    <row r="25" spans="1:6" ht="13.5" customHeight="1">
      <c r="A25" s="174" t="s">
        <v>362</v>
      </c>
      <c r="B25" s="202" t="s">
        <v>363</v>
      </c>
      <c r="C25" s="177" t="s">
        <v>4</v>
      </c>
      <c r="D25" s="176">
        <v>1</v>
      </c>
      <c r="E25" s="175">
        <v>0</v>
      </c>
      <c r="F25" s="175">
        <f t="shared" si="0"/>
        <v>0</v>
      </c>
    </row>
    <row r="26" spans="1:6" ht="13.5" customHeight="1">
      <c r="A26" s="174" t="s">
        <v>364</v>
      </c>
      <c r="B26" s="202" t="s">
        <v>365</v>
      </c>
      <c r="C26" s="177" t="s">
        <v>4</v>
      </c>
      <c r="D26" s="176">
        <v>12</v>
      </c>
      <c r="E26" s="175">
        <v>0</v>
      </c>
      <c r="F26" s="175">
        <f t="shared" si="0"/>
        <v>0</v>
      </c>
    </row>
    <row r="27" spans="1:6" ht="13.5" customHeight="1">
      <c r="A27" s="214" t="s">
        <v>366</v>
      </c>
      <c r="B27" s="202" t="s">
        <v>367</v>
      </c>
      <c r="C27" s="177" t="s">
        <v>4</v>
      </c>
      <c r="D27" s="176">
        <v>5</v>
      </c>
      <c r="E27" s="175">
        <v>0</v>
      </c>
      <c r="F27" s="175">
        <f t="shared" si="0"/>
        <v>0</v>
      </c>
    </row>
    <row r="28" spans="1:6" ht="13.5" customHeight="1">
      <c r="A28" s="214" t="s">
        <v>368</v>
      </c>
      <c r="B28" s="202" t="s">
        <v>369</v>
      </c>
      <c r="C28" s="177" t="s">
        <v>4</v>
      </c>
      <c r="D28" s="176">
        <v>20</v>
      </c>
      <c r="E28" s="175">
        <v>0</v>
      </c>
      <c r="F28" s="175">
        <f>D28*E28</f>
        <v>0</v>
      </c>
    </row>
    <row r="29" spans="1:6" ht="13.5" customHeight="1">
      <c r="A29" s="214" t="s">
        <v>370</v>
      </c>
      <c r="B29" s="202" t="s">
        <v>371</v>
      </c>
      <c r="C29" s="177" t="s">
        <v>4</v>
      </c>
      <c r="D29" s="176">
        <v>25</v>
      </c>
      <c r="E29" s="175">
        <v>0</v>
      </c>
      <c r="F29" s="175">
        <f t="shared" si="0"/>
        <v>0</v>
      </c>
    </row>
    <row r="30" spans="1:6" ht="13.5" customHeight="1">
      <c r="A30" s="174" t="s">
        <v>372</v>
      </c>
      <c r="B30" s="217" t="s">
        <v>373</v>
      </c>
      <c r="C30" s="177" t="s">
        <v>4</v>
      </c>
      <c r="D30" s="176">
        <v>1</v>
      </c>
      <c r="E30" s="175">
        <v>0</v>
      </c>
      <c r="F30" s="175">
        <f t="shared" si="0"/>
        <v>0</v>
      </c>
    </row>
    <row r="31" spans="1:6" ht="13.5" customHeight="1">
      <c r="A31" s="173" t="s">
        <v>374</v>
      </c>
      <c r="B31" s="172" t="s">
        <v>375</v>
      </c>
      <c r="C31" s="177" t="s">
        <v>4</v>
      </c>
      <c r="D31" s="176">
        <v>1</v>
      </c>
      <c r="E31" s="175">
        <v>0</v>
      </c>
      <c r="F31" s="175">
        <f t="shared" si="0"/>
        <v>0</v>
      </c>
    </row>
    <row r="32" spans="1:6" ht="13.5" customHeight="1">
      <c r="A32" s="174" t="s">
        <v>376</v>
      </c>
      <c r="B32" s="202" t="s">
        <v>377</v>
      </c>
      <c r="C32" s="177" t="s">
        <v>4</v>
      </c>
      <c r="D32" s="176">
        <v>6</v>
      </c>
      <c r="E32" s="175">
        <v>0</v>
      </c>
      <c r="F32" s="175">
        <f t="shared" si="0"/>
        <v>0</v>
      </c>
    </row>
    <row r="33" spans="1:6" ht="13.5" customHeight="1">
      <c r="A33" s="174" t="s">
        <v>378</v>
      </c>
      <c r="B33" s="202" t="s">
        <v>379</v>
      </c>
      <c r="C33" s="177" t="s">
        <v>4</v>
      </c>
      <c r="D33" s="176">
        <v>8</v>
      </c>
      <c r="E33" s="175">
        <v>0</v>
      </c>
      <c r="F33" s="175">
        <f t="shared" si="0"/>
        <v>0</v>
      </c>
    </row>
    <row r="34" spans="1:6" ht="13.5" customHeight="1">
      <c r="A34" s="174" t="s">
        <v>380</v>
      </c>
      <c r="B34" s="202" t="s">
        <v>381</v>
      </c>
      <c r="C34" s="177" t="s">
        <v>4</v>
      </c>
      <c r="D34" s="176">
        <v>1</v>
      </c>
      <c r="E34" s="175">
        <v>0</v>
      </c>
      <c r="F34" s="175">
        <f t="shared" si="0"/>
        <v>0</v>
      </c>
    </row>
    <row r="35" spans="1:6" ht="13.5" customHeight="1">
      <c r="A35" s="173" t="s">
        <v>382</v>
      </c>
      <c r="B35" s="218" t="s">
        <v>383</v>
      </c>
      <c r="C35" s="214" t="s">
        <v>4</v>
      </c>
      <c r="D35" s="214">
        <v>1</v>
      </c>
      <c r="E35" s="175">
        <v>0</v>
      </c>
      <c r="F35" s="175">
        <f t="shared" si="0"/>
        <v>0</v>
      </c>
    </row>
    <row r="36" spans="1:6" ht="13.5" customHeight="1">
      <c r="A36" s="214"/>
      <c r="B36" s="202" t="s">
        <v>384</v>
      </c>
      <c r="C36" s="177" t="s">
        <v>4</v>
      </c>
      <c r="D36" s="176">
        <v>2</v>
      </c>
      <c r="E36" s="175">
        <v>0</v>
      </c>
      <c r="F36" s="175">
        <f t="shared" si="0"/>
        <v>0</v>
      </c>
    </row>
    <row r="37" spans="1:6" ht="13.5" customHeight="1">
      <c r="A37" s="214"/>
      <c r="B37" s="202" t="s">
        <v>385</v>
      </c>
      <c r="C37" s="177" t="s">
        <v>4</v>
      </c>
      <c r="D37" s="176">
        <v>1</v>
      </c>
      <c r="E37" s="175">
        <v>0</v>
      </c>
      <c r="F37" s="175">
        <f t="shared" si="0"/>
        <v>0</v>
      </c>
    </row>
    <row r="38" spans="1:6" ht="13.5" customHeight="1">
      <c r="A38" s="214"/>
      <c r="B38" s="202" t="s">
        <v>386</v>
      </c>
      <c r="C38" s="177" t="s">
        <v>4</v>
      </c>
      <c r="D38" s="176">
        <v>1</v>
      </c>
      <c r="E38" s="175">
        <v>0</v>
      </c>
      <c r="F38" s="175">
        <f t="shared" si="0"/>
        <v>0</v>
      </c>
    </row>
    <row r="39" spans="1:6" ht="13.5" customHeight="1">
      <c r="A39" s="214"/>
      <c r="B39" s="202" t="s">
        <v>387</v>
      </c>
      <c r="C39" s="177" t="s">
        <v>4</v>
      </c>
      <c r="D39" s="176">
        <v>3</v>
      </c>
      <c r="E39" s="175">
        <v>0</v>
      </c>
      <c r="F39" s="175">
        <f t="shared" si="0"/>
        <v>0</v>
      </c>
    </row>
    <row r="40" spans="1:6" ht="13.5" customHeight="1">
      <c r="A40" s="214"/>
      <c r="B40" s="202" t="s">
        <v>388</v>
      </c>
      <c r="C40" s="177" t="s">
        <v>4</v>
      </c>
      <c r="D40" s="176">
        <v>1</v>
      </c>
      <c r="E40" s="175">
        <v>0</v>
      </c>
      <c r="F40" s="175">
        <f t="shared" si="0"/>
        <v>0</v>
      </c>
    </row>
    <row r="41" spans="1:6" ht="13.5" customHeight="1">
      <c r="A41" s="214"/>
      <c r="B41" s="202" t="s">
        <v>389</v>
      </c>
      <c r="C41" s="177" t="s">
        <v>4</v>
      </c>
      <c r="D41" s="176">
        <v>2</v>
      </c>
      <c r="E41" s="175">
        <v>0</v>
      </c>
      <c r="F41" s="175">
        <f t="shared" si="0"/>
        <v>0</v>
      </c>
    </row>
    <row r="42" spans="1:6" ht="13.5" customHeight="1">
      <c r="A42" s="214"/>
      <c r="B42" s="202" t="s">
        <v>390</v>
      </c>
      <c r="C42" s="177" t="s">
        <v>4</v>
      </c>
      <c r="D42" s="176">
        <v>169</v>
      </c>
      <c r="E42" s="175">
        <v>0</v>
      </c>
      <c r="F42" s="175">
        <f t="shared" si="0"/>
        <v>0</v>
      </c>
    </row>
    <row r="43" spans="1:6" ht="13.5" customHeight="1">
      <c r="A43" s="214"/>
      <c r="B43" s="202" t="s">
        <v>391</v>
      </c>
      <c r="C43" s="177" t="s">
        <v>4</v>
      </c>
      <c r="D43" s="176">
        <v>5</v>
      </c>
      <c r="E43" s="175">
        <v>0</v>
      </c>
      <c r="F43" s="175">
        <f t="shared" si="0"/>
        <v>0</v>
      </c>
    </row>
    <row r="44" spans="1:6" ht="13.5" customHeight="1">
      <c r="A44" s="214"/>
      <c r="B44" s="202" t="s">
        <v>392</v>
      </c>
      <c r="C44" s="177" t="s">
        <v>4</v>
      </c>
      <c r="D44" s="176">
        <v>9</v>
      </c>
      <c r="E44" s="171">
        <v>0</v>
      </c>
      <c r="F44" s="175">
        <f t="shared" si="0"/>
        <v>0</v>
      </c>
    </row>
    <row r="45" spans="1:6" ht="13.5" customHeight="1">
      <c r="A45" s="214"/>
      <c r="B45" s="202" t="s">
        <v>393</v>
      </c>
      <c r="C45" s="177" t="s">
        <v>4</v>
      </c>
      <c r="D45" s="176">
        <v>7</v>
      </c>
      <c r="E45" s="175">
        <v>0</v>
      </c>
      <c r="F45" s="175">
        <f t="shared" si="0"/>
        <v>0</v>
      </c>
    </row>
    <row r="46" spans="1:6" ht="13.5" customHeight="1">
      <c r="A46" s="214"/>
      <c r="B46" s="202" t="s">
        <v>394</v>
      </c>
      <c r="C46" s="177" t="s">
        <v>4</v>
      </c>
      <c r="D46" s="176">
        <v>47</v>
      </c>
      <c r="E46" s="175">
        <v>0</v>
      </c>
      <c r="F46" s="175">
        <f t="shared" si="0"/>
        <v>0</v>
      </c>
    </row>
    <row r="47" spans="1:6" ht="13.5" customHeight="1">
      <c r="A47" s="214"/>
      <c r="B47" s="202" t="s">
        <v>395</v>
      </c>
      <c r="C47" s="177" t="s">
        <v>4</v>
      </c>
      <c r="D47" s="176">
        <v>22</v>
      </c>
      <c r="E47" s="175">
        <v>0</v>
      </c>
      <c r="F47" s="175">
        <f t="shared" si="0"/>
        <v>0</v>
      </c>
    </row>
    <row r="48" spans="1:6" ht="13.5" customHeight="1">
      <c r="A48" s="214"/>
      <c r="B48" s="202" t="s">
        <v>396</v>
      </c>
      <c r="C48" s="177" t="s">
        <v>4</v>
      </c>
      <c r="D48" s="176">
        <v>1</v>
      </c>
      <c r="E48" s="175">
        <v>0</v>
      </c>
      <c r="F48" s="175">
        <f t="shared" si="0"/>
        <v>0</v>
      </c>
    </row>
    <row r="49" spans="1:6" ht="13.5" customHeight="1">
      <c r="A49" s="214"/>
      <c r="B49" s="202" t="s">
        <v>397</v>
      </c>
      <c r="C49" s="177" t="s">
        <v>4</v>
      </c>
      <c r="D49" s="176">
        <v>80</v>
      </c>
      <c r="E49" s="175">
        <v>0</v>
      </c>
      <c r="F49" s="175">
        <f t="shared" si="0"/>
        <v>0</v>
      </c>
    </row>
    <row r="50" spans="1:6" ht="13.5" customHeight="1">
      <c r="A50" s="214"/>
      <c r="B50" s="202" t="s">
        <v>398</v>
      </c>
      <c r="C50" s="177" t="s">
        <v>4</v>
      </c>
      <c r="D50" s="176">
        <v>2</v>
      </c>
      <c r="E50" s="175">
        <v>0</v>
      </c>
      <c r="F50" s="175">
        <f t="shared" si="0"/>
        <v>0</v>
      </c>
    </row>
    <row r="51" spans="1:6" ht="13.5" customHeight="1">
      <c r="A51" s="214"/>
      <c r="B51" s="172" t="s">
        <v>399</v>
      </c>
      <c r="C51" s="177" t="s">
        <v>5</v>
      </c>
      <c r="D51" s="176">
        <v>1</v>
      </c>
      <c r="E51" s="175">
        <v>0</v>
      </c>
      <c r="F51" s="175">
        <f t="shared" si="0"/>
        <v>0</v>
      </c>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spans="1:6" ht="13.5" customHeight="1">
      <c r="A63" s="214" t="s">
        <v>315</v>
      </c>
      <c r="B63" s="203" t="s">
        <v>400</v>
      </c>
      <c r="C63" s="214" t="s">
        <v>18</v>
      </c>
      <c r="D63" s="214" t="s">
        <v>317</v>
      </c>
      <c r="E63" s="215" t="s">
        <v>318</v>
      </c>
      <c r="F63" s="216" t="s">
        <v>3</v>
      </c>
    </row>
    <row r="64" spans="1:6" ht="13.5" customHeight="1">
      <c r="A64" s="215" t="s">
        <v>401</v>
      </c>
      <c r="B64" s="202" t="s">
        <v>402</v>
      </c>
      <c r="C64" s="211" t="s">
        <v>4</v>
      </c>
      <c r="D64" s="176">
        <v>1</v>
      </c>
      <c r="E64" s="175">
        <v>0</v>
      </c>
      <c r="F64" s="175">
        <f aca="true" t="shared" si="1" ref="F64:F86">D64*E64</f>
        <v>0</v>
      </c>
    </row>
    <row r="65" spans="1:6" ht="13.5" customHeight="1">
      <c r="A65" s="219" t="s">
        <v>401</v>
      </c>
      <c r="B65" s="202" t="s">
        <v>403</v>
      </c>
      <c r="C65" s="211" t="s">
        <v>4</v>
      </c>
      <c r="D65" s="176">
        <v>1</v>
      </c>
      <c r="E65" s="175">
        <v>0</v>
      </c>
      <c r="F65" s="175">
        <f t="shared" si="1"/>
        <v>0</v>
      </c>
    </row>
    <row r="66" spans="1:6" ht="13.5" customHeight="1">
      <c r="A66" s="219" t="s">
        <v>401</v>
      </c>
      <c r="B66" s="202" t="s">
        <v>404</v>
      </c>
      <c r="C66" s="211" t="s">
        <v>4</v>
      </c>
      <c r="D66" s="176">
        <v>1</v>
      </c>
      <c r="E66" s="175">
        <v>0</v>
      </c>
      <c r="F66" s="175">
        <f t="shared" si="1"/>
        <v>0</v>
      </c>
    </row>
    <row r="67" spans="1:6" ht="13.5" customHeight="1">
      <c r="A67" s="220" t="s">
        <v>405</v>
      </c>
      <c r="B67" s="202" t="s">
        <v>406</v>
      </c>
      <c r="C67" s="211" t="s">
        <v>4</v>
      </c>
      <c r="D67" s="176">
        <v>1</v>
      </c>
      <c r="E67" s="175">
        <v>0</v>
      </c>
      <c r="F67" s="171">
        <f t="shared" si="1"/>
        <v>0</v>
      </c>
    </row>
    <row r="68" spans="1:6" ht="13.5" customHeight="1">
      <c r="A68" s="219" t="s">
        <v>407</v>
      </c>
      <c r="B68" s="202" t="s">
        <v>408</v>
      </c>
      <c r="C68" s="211" t="s">
        <v>4</v>
      </c>
      <c r="D68" s="176">
        <v>1</v>
      </c>
      <c r="E68" s="175">
        <v>0</v>
      </c>
      <c r="F68" s="175">
        <f t="shared" si="1"/>
        <v>0</v>
      </c>
    </row>
    <row r="69" spans="1:6" ht="13.5" customHeight="1">
      <c r="A69" s="219" t="s">
        <v>409</v>
      </c>
      <c r="B69" s="202" t="s">
        <v>410</v>
      </c>
      <c r="C69" s="211" t="s">
        <v>4</v>
      </c>
      <c r="D69" s="176">
        <v>1</v>
      </c>
      <c r="E69" s="175">
        <v>0</v>
      </c>
      <c r="F69" s="175">
        <f t="shared" si="1"/>
        <v>0</v>
      </c>
    </row>
    <row r="70" spans="1:6" ht="13.5" customHeight="1">
      <c r="A70" s="219" t="s">
        <v>411</v>
      </c>
      <c r="B70" s="202" t="s">
        <v>412</v>
      </c>
      <c r="C70" s="211" t="s">
        <v>4</v>
      </c>
      <c r="D70" s="176">
        <v>2</v>
      </c>
      <c r="E70" s="175">
        <v>0</v>
      </c>
      <c r="F70" s="175">
        <f t="shared" si="1"/>
        <v>0</v>
      </c>
    </row>
    <row r="71" spans="1:6" ht="13.5" customHeight="1">
      <c r="A71" s="219" t="s">
        <v>413</v>
      </c>
      <c r="B71" s="202" t="s">
        <v>414</v>
      </c>
      <c r="C71" s="211" t="s">
        <v>4</v>
      </c>
      <c r="D71" s="176">
        <v>1</v>
      </c>
      <c r="E71" s="175">
        <v>0</v>
      </c>
      <c r="F71" s="175">
        <f t="shared" si="1"/>
        <v>0</v>
      </c>
    </row>
    <row r="72" spans="1:6" ht="13.5" customHeight="1">
      <c r="A72" s="220" t="s">
        <v>415</v>
      </c>
      <c r="B72" s="202" t="s">
        <v>416</v>
      </c>
      <c r="C72" s="211" t="s">
        <v>4</v>
      </c>
      <c r="D72" s="176">
        <v>1</v>
      </c>
      <c r="E72" s="175">
        <v>0</v>
      </c>
      <c r="F72" s="175">
        <f t="shared" si="1"/>
        <v>0</v>
      </c>
    </row>
    <row r="73" spans="1:6" ht="13.5" customHeight="1">
      <c r="A73" s="220" t="s">
        <v>415</v>
      </c>
      <c r="B73" s="202" t="s">
        <v>417</v>
      </c>
      <c r="C73" s="211" t="s">
        <v>4</v>
      </c>
      <c r="D73" s="176">
        <v>1</v>
      </c>
      <c r="E73" s="175">
        <v>0</v>
      </c>
      <c r="F73" s="175">
        <f t="shared" si="1"/>
        <v>0</v>
      </c>
    </row>
    <row r="74" spans="1:6" ht="13.5" customHeight="1">
      <c r="A74" s="220" t="s">
        <v>415</v>
      </c>
      <c r="B74" s="202" t="s">
        <v>418</v>
      </c>
      <c r="C74" s="211" t="s">
        <v>4</v>
      </c>
      <c r="D74" s="176">
        <v>2</v>
      </c>
      <c r="E74" s="175">
        <v>0</v>
      </c>
      <c r="F74" s="175">
        <f t="shared" si="1"/>
        <v>0</v>
      </c>
    </row>
    <row r="75" spans="1:6" ht="13.5" customHeight="1">
      <c r="A75" s="220" t="s">
        <v>419</v>
      </c>
      <c r="B75" s="202" t="s">
        <v>420</v>
      </c>
      <c r="C75" s="211" t="s">
        <v>4</v>
      </c>
      <c r="D75" s="176">
        <v>4</v>
      </c>
      <c r="E75" s="175">
        <v>0</v>
      </c>
      <c r="F75" s="175">
        <f t="shared" si="1"/>
        <v>0</v>
      </c>
    </row>
    <row r="76" spans="1:6" ht="13.5" customHeight="1">
      <c r="A76" s="220" t="s">
        <v>421</v>
      </c>
      <c r="B76" s="202" t="s">
        <v>420</v>
      </c>
      <c r="C76" s="211" t="s">
        <v>4</v>
      </c>
      <c r="D76" s="176">
        <v>4</v>
      </c>
      <c r="E76" s="175">
        <v>0</v>
      </c>
      <c r="F76" s="175">
        <f t="shared" si="1"/>
        <v>0</v>
      </c>
    </row>
    <row r="77" spans="1:6" ht="13.5" customHeight="1">
      <c r="A77" s="220" t="s">
        <v>422</v>
      </c>
      <c r="B77" s="202" t="s">
        <v>423</v>
      </c>
      <c r="C77" s="211" t="s">
        <v>4</v>
      </c>
      <c r="D77" s="176">
        <v>8</v>
      </c>
      <c r="E77" s="175">
        <v>0</v>
      </c>
      <c r="F77" s="175">
        <f t="shared" si="1"/>
        <v>0</v>
      </c>
    </row>
    <row r="78" spans="1:6" ht="13.5" customHeight="1">
      <c r="A78" s="220" t="s">
        <v>721</v>
      </c>
      <c r="B78" s="202" t="s">
        <v>424</v>
      </c>
      <c r="C78" s="211" t="s">
        <v>4</v>
      </c>
      <c r="D78" s="176">
        <v>0</v>
      </c>
      <c r="E78" s="175">
        <v>0</v>
      </c>
      <c r="F78" s="175">
        <f t="shared" si="1"/>
        <v>0</v>
      </c>
    </row>
    <row r="79" spans="1:6" ht="13.5" customHeight="1">
      <c r="A79" s="220" t="s">
        <v>425</v>
      </c>
      <c r="B79" s="202" t="s">
        <v>420</v>
      </c>
      <c r="C79" s="211" t="s">
        <v>4</v>
      </c>
      <c r="D79" s="176">
        <v>2</v>
      </c>
      <c r="E79" s="175">
        <v>0</v>
      </c>
      <c r="F79" s="175">
        <f t="shared" si="1"/>
        <v>0</v>
      </c>
    </row>
    <row r="80" spans="1:6" ht="13.5" customHeight="1">
      <c r="A80" s="220" t="s">
        <v>425</v>
      </c>
      <c r="B80" s="202" t="s">
        <v>426</v>
      </c>
      <c r="C80" s="211" t="s">
        <v>4</v>
      </c>
      <c r="D80" s="176">
        <v>2</v>
      </c>
      <c r="E80" s="175">
        <v>0</v>
      </c>
      <c r="F80" s="175">
        <f t="shared" si="1"/>
        <v>0</v>
      </c>
    </row>
    <row r="81" spans="1:6" ht="13.5" customHeight="1">
      <c r="A81" s="220" t="s">
        <v>427</v>
      </c>
      <c r="B81" s="170" t="s">
        <v>428</v>
      </c>
      <c r="C81" s="211" t="s">
        <v>4</v>
      </c>
      <c r="D81" s="176">
        <v>5</v>
      </c>
      <c r="E81" s="175">
        <v>0</v>
      </c>
      <c r="F81" s="175">
        <f t="shared" si="1"/>
        <v>0</v>
      </c>
    </row>
    <row r="82" spans="1:6" ht="13.5" customHeight="1">
      <c r="A82" s="220" t="s">
        <v>429</v>
      </c>
      <c r="B82" s="202" t="s">
        <v>430</v>
      </c>
      <c r="C82" s="223" t="s">
        <v>4</v>
      </c>
      <c r="D82" s="176">
        <v>1</v>
      </c>
      <c r="E82" s="175">
        <v>0</v>
      </c>
      <c r="F82" s="175">
        <f t="shared" si="1"/>
        <v>0</v>
      </c>
    </row>
    <row r="83" spans="1:6" ht="13.5" customHeight="1">
      <c r="A83" s="220" t="s">
        <v>431</v>
      </c>
      <c r="B83" s="202" t="s">
        <v>432</v>
      </c>
      <c r="C83" s="211" t="s">
        <v>4</v>
      </c>
      <c r="D83" s="176">
        <v>0</v>
      </c>
      <c r="E83" s="175">
        <v>0</v>
      </c>
      <c r="F83" s="175">
        <f t="shared" si="1"/>
        <v>0</v>
      </c>
    </row>
    <row r="84" spans="1:6" ht="13.5" customHeight="1">
      <c r="A84" s="222" t="s">
        <v>433</v>
      </c>
      <c r="B84" s="202" t="s">
        <v>434</v>
      </c>
      <c r="C84" s="211" t="s">
        <v>4</v>
      </c>
      <c r="D84" s="176">
        <v>1</v>
      </c>
      <c r="E84" s="171">
        <v>0</v>
      </c>
      <c r="F84" s="175">
        <f t="shared" si="1"/>
        <v>0</v>
      </c>
    </row>
    <row r="85" spans="1:6" ht="13.5" customHeight="1">
      <c r="A85" s="220" t="s">
        <v>435</v>
      </c>
      <c r="B85" s="202" t="s">
        <v>432</v>
      </c>
      <c r="C85" s="211" t="s">
        <v>4</v>
      </c>
      <c r="D85" s="176">
        <v>0</v>
      </c>
      <c r="E85" s="175">
        <v>0</v>
      </c>
      <c r="F85" s="175">
        <f t="shared" si="1"/>
        <v>0</v>
      </c>
    </row>
    <row r="86" spans="2:6" ht="13.5" customHeight="1">
      <c r="B86" s="202" t="s">
        <v>436</v>
      </c>
      <c r="C86" s="211" t="s">
        <v>4</v>
      </c>
      <c r="D86" s="176">
        <v>5</v>
      </c>
      <c r="E86" s="175">
        <v>0</v>
      </c>
      <c r="F86" s="175">
        <f t="shared" si="1"/>
        <v>0</v>
      </c>
    </row>
    <row r="87" ht="13.5" customHeight="1"/>
    <row r="88" ht="13.5" customHeight="1"/>
    <row r="89" spans="1:6" ht="13.5" customHeight="1">
      <c r="A89" s="214" t="s">
        <v>315</v>
      </c>
      <c r="B89" s="169" t="s">
        <v>437</v>
      </c>
      <c r="C89" s="214" t="s">
        <v>18</v>
      </c>
      <c r="D89" s="214" t="s">
        <v>317</v>
      </c>
      <c r="E89" s="215" t="s">
        <v>318</v>
      </c>
      <c r="F89" s="216" t="s">
        <v>3</v>
      </c>
    </row>
    <row r="90" spans="1:6" ht="13.5" customHeight="1">
      <c r="A90" s="168" t="s">
        <v>438</v>
      </c>
      <c r="B90" s="167" t="s">
        <v>439</v>
      </c>
      <c r="C90" s="177" t="s">
        <v>8</v>
      </c>
      <c r="D90" s="176">
        <v>30</v>
      </c>
      <c r="E90" s="175">
        <v>0</v>
      </c>
      <c r="F90" s="175">
        <f>D90*E90</f>
        <v>0</v>
      </c>
    </row>
    <row r="91" ht="13.5" customHeight="1"/>
    <row r="92" spans="1:6" ht="13.5" customHeight="1">
      <c r="A92" s="168" t="s">
        <v>440</v>
      </c>
      <c r="B92" s="167" t="s">
        <v>441</v>
      </c>
      <c r="C92" s="177" t="s">
        <v>8</v>
      </c>
      <c r="D92" s="176">
        <v>15</v>
      </c>
      <c r="E92" s="175">
        <v>0</v>
      </c>
      <c r="F92" s="175">
        <f>D92*E92</f>
        <v>0</v>
      </c>
    </row>
    <row r="93" spans="1:7" ht="13.5" customHeight="1">
      <c r="A93" s="168" t="s">
        <v>442</v>
      </c>
      <c r="B93" s="167" t="s">
        <v>443</v>
      </c>
      <c r="C93" s="177" t="s">
        <v>8</v>
      </c>
      <c r="D93" s="176">
        <v>15</v>
      </c>
      <c r="E93" s="175">
        <v>0</v>
      </c>
      <c r="F93" s="175">
        <f>D93*E93</f>
        <v>0</v>
      </c>
      <c r="G93" s="209"/>
    </row>
    <row r="94" spans="1:6" ht="13.5" customHeight="1">
      <c r="A94" s="168" t="s">
        <v>444</v>
      </c>
      <c r="B94" s="167" t="s">
        <v>445</v>
      </c>
      <c r="C94" s="177" t="s">
        <v>8</v>
      </c>
      <c r="D94" s="176">
        <v>15</v>
      </c>
      <c r="E94" s="175">
        <v>0</v>
      </c>
      <c r="F94" s="175">
        <f>D94*E94</f>
        <v>0</v>
      </c>
    </row>
    <row r="95" ht="13.5" customHeight="1"/>
    <row r="96" spans="1:6" ht="13.5" customHeight="1">
      <c r="A96" s="168" t="s">
        <v>446</v>
      </c>
      <c r="B96" s="167" t="s">
        <v>447</v>
      </c>
      <c r="C96" s="177" t="s">
        <v>8</v>
      </c>
      <c r="D96" s="176">
        <v>17</v>
      </c>
      <c r="E96" s="175">
        <v>0</v>
      </c>
      <c r="F96" s="175">
        <f>D96*E96</f>
        <v>0</v>
      </c>
    </row>
    <row r="97" spans="1:6" ht="13.5" customHeight="1">
      <c r="A97" s="168" t="s">
        <v>448</v>
      </c>
      <c r="B97" s="167" t="s">
        <v>449</v>
      </c>
      <c r="C97" s="177" t="s">
        <v>8</v>
      </c>
      <c r="D97" s="176">
        <v>17</v>
      </c>
      <c r="E97" s="175">
        <v>0</v>
      </c>
      <c r="F97" s="175">
        <f>D97*E97</f>
        <v>0</v>
      </c>
    </row>
    <row r="98" spans="1:6" ht="13.5" customHeight="1">
      <c r="A98" s="168" t="s">
        <v>450</v>
      </c>
      <c r="B98" s="167" t="s">
        <v>451</v>
      </c>
      <c r="C98" s="177" t="s">
        <v>8</v>
      </c>
      <c r="D98" s="176">
        <v>17</v>
      </c>
      <c r="E98" s="175">
        <v>0</v>
      </c>
      <c r="F98" s="175">
        <f>D98*E98</f>
        <v>0</v>
      </c>
    </row>
    <row r="99" ht="13.5" customHeight="1"/>
    <row r="100" spans="1:6" ht="13.5" customHeight="1">
      <c r="A100" s="168" t="s">
        <v>452</v>
      </c>
      <c r="B100" s="167" t="s">
        <v>453</v>
      </c>
      <c r="C100" s="177" t="s">
        <v>8</v>
      </c>
      <c r="D100" s="176">
        <v>13</v>
      </c>
      <c r="E100" s="175">
        <v>0</v>
      </c>
      <c r="F100" s="175">
        <f>D100*E100</f>
        <v>0</v>
      </c>
    </row>
    <row r="101" spans="1:6" ht="13.5" customHeight="1">
      <c r="A101" s="168" t="s">
        <v>454</v>
      </c>
      <c r="B101" s="167" t="s">
        <v>455</v>
      </c>
      <c r="C101" s="177" t="s">
        <v>8</v>
      </c>
      <c r="D101" s="176">
        <v>13</v>
      </c>
      <c r="E101" s="175">
        <v>0</v>
      </c>
      <c r="F101" s="175">
        <f>D101*E101</f>
        <v>0</v>
      </c>
    </row>
    <row r="102" spans="1:6" ht="13.5" customHeight="1">
      <c r="A102" s="168" t="s">
        <v>456</v>
      </c>
      <c r="B102" s="167" t="s">
        <v>457</v>
      </c>
      <c r="C102" s="177" t="s">
        <v>8</v>
      </c>
      <c r="D102" s="176">
        <v>13</v>
      </c>
      <c r="E102" s="175">
        <v>0</v>
      </c>
      <c r="F102" s="175">
        <f>D102*E102</f>
        <v>0</v>
      </c>
    </row>
    <row r="103" ht="13.5" customHeight="1"/>
    <row r="104" spans="1:6" ht="13.5" customHeight="1">
      <c r="A104" s="168" t="s">
        <v>458</v>
      </c>
      <c r="B104" s="167" t="s">
        <v>459</v>
      </c>
      <c r="C104" s="177" t="s">
        <v>8</v>
      </c>
      <c r="D104" s="176">
        <v>15</v>
      </c>
      <c r="E104" s="175">
        <v>0</v>
      </c>
      <c r="F104" s="175">
        <f>D104*E104</f>
        <v>0</v>
      </c>
    </row>
    <row r="105" spans="1:6" ht="13.5" customHeight="1">
      <c r="A105" s="168" t="s">
        <v>460</v>
      </c>
      <c r="B105" s="167" t="s">
        <v>461</v>
      </c>
      <c r="C105" s="177" t="s">
        <v>8</v>
      </c>
      <c r="D105" s="176">
        <v>15</v>
      </c>
      <c r="E105" s="175">
        <v>0</v>
      </c>
      <c r="F105" s="175">
        <f>D105*E105</f>
        <v>0</v>
      </c>
    </row>
    <row r="106" spans="1:6" ht="13.5" customHeight="1">
      <c r="A106" s="168" t="s">
        <v>462</v>
      </c>
      <c r="B106" s="167" t="s">
        <v>463</v>
      </c>
      <c r="C106" s="177" t="s">
        <v>8</v>
      </c>
      <c r="D106" s="176">
        <v>15</v>
      </c>
      <c r="E106" s="175">
        <v>0</v>
      </c>
      <c r="F106" s="175">
        <f>D106*E106</f>
        <v>0</v>
      </c>
    </row>
    <row r="107" ht="13.5" customHeight="1"/>
    <row r="108" spans="1:6" ht="13.5" customHeight="1">
      <c r="A108" s="168" t="s">
        <v>464</v>
      </c>
      <c r="B108" s="167" t="s">
        <v>465</v>
      </c>
      <c r="C108" s="177" t="s">
        <v>8</v>
      </c>
      <c r="D108" s="176">
        <v>10</v>
      </c>
      <c r="E108" s="175">
        <v>0</v>
      </c>
      <c r="F108" s="175">
        <f>D108*E108</f>
        <v>0</v>
      </c>
    </row>
    <row r="109" spans="1:6" ht="13.5" customHeight="1">
      <c r="A109" s="168" t="s">
        <v>466</v>
      </c>
      <c r="B109" s="167" t="s">
        <v>467</v>
      </c>
      <c r="C109" s="177" t="s">
        <v>8</v>
      </c>
      <c r="D109" s="176">
        <v>10</v>
      </c>
      <c r="E109" s="175">
        <v>0</v>
      </c>
      <c r="F109" s="175">
        <f>D109*E109</f>
        <v>0</v>
      </c>
    </row>
    <row r="110" spans="1:6" ht="13.5" customHeight="1">
      <c r="A110" s="168" t="s">
        <v>468</v>
      </c>
      <c r="B110" s="167" t="s">
        <v>469</v>
      </c>
      <c r="C110" s="177" t="s">
        <v>8</v>
      </c>
      <c r="D110" s="176">
        <v>10</v>
      </c>
      <c r="E110" s="175">
        <v>0</v>
      </c>
      <c r="F110" s="175">
        <f>D110*E110</f>
        <v>0</v>
      </c>
    </row>
    <row r="111" spans="1:6" s="210" customFormat="1" ht="13.5" customHeight="1">
      <c r="A111" s="168" t="s">
        <v>470</v>
      </c>
      <c r="B111" s="167" t="s">
        <v>471</v>
      </c>
      <c r="C111" s="177" t="s">
        <v>8</v>
      </c>
      <c r="D111" s="176">
        <v>10</v>
      </c>
      <c r="E111" s="175">
        <v>0</v>
      </c>
      <c r="F111" s="175">
        <f>D111*E111</f>
        <v>0</v>
      </c>
    </row>
    <row r="112" ht="13.5" customHeight="1"/>
    <row r="113" spans="1:6" ht="13.5" customHeight="1">
      <c r="A113" s="168" t="s">
        <v>472</v>
      </c>
      <c r="B113" s="167" t="s">
        <v>473</v>
      </c>
      <c r="C113" s="177" t="s">
        <v>8</v>
      </c>
      <c r="D113" s="176">
        <v>20</v>
      </c>
      <c r="E113" s="175">
        <v>0</v>
      </c>
      <c r="F113" s="175">
        <f aca="true" t="shared" si="2" ref="F113:F123">D113*E113</f>
        <v>0</v>
      </c>
    </row>
    <row r="114" spans="1:6" ht="13.5" customHeight="1">
      <c r="A114" s="168" t="s">
        <v>474</v>
      </c>
      <c r="B114" s="167" t="s">
        <v>475</v>
      </c>
      <c r="C114" s="177" t="s">
        <v>8</v>
      </c>
      <c r="D114" s="176">
        <v>5</v>
      </c>
      <c r="E114" s="175">
        <v>0</v>
      </c>
      <c r="F114" s="175">
        <f t="shared" si="2"/>
        <v>0</v>
      </c>
    </row>
    <row r="115" spans="1:6" ht="13.5" customHeight="1">
      <c r="A115" s="168" t="s">
        <v>476</v>
      </c>
      <c r="B115" s="167" t="s">
        <v>477</v>
      </c>
      <c r="C115" s="177" t="s">
        <v>8</v>
      </c>
      <c r="D115" s="176">
        <v>5</v>
      </c>
      <c r="E115" s="175">
        <v>0</v>
      </c>
      <c r="F115" s="175">
        <f t="shared" si="2"/>
        <v>0</v>
      </c>
    </row>
    <row r="116" spans="1:6" ht="13.5" customHeight="1">
      <c r="A116" s="168" t="s">
        <v>478</v>
      </c>
      <c r="B116" s="167" t="s">
        <v>479</v>
      </c>
      <c r="C116" s="177" t="s">
        <v>8</v>
      </c>
      <c r="D116" s="176">
        <v>5</v>
      </c>
      <c r="E116" s="175">
        <v>0</v>
      </c>
      <c r="F116" s="175">
        <f t="shared" si="2"/>
        <v>0</v>
      </c>
    </row>
    <row r="117" spans="1:6" ht="13.5" customHeight="1">
      <c r="A117" s="168" t="s">
        <v>480</v>
      </c>
      <c r="B117" s="167" t="s">
        <v>481</v>
      </c>
      <c r="C117" s="177" t="s">
        <v>8</v>
      </c>
      <c r="D117" s="176">
        <v>15</v>
      </c>
      <c r="E117" s="175">
        <v>0</v>
      </c>
      <c r="F117" s="175">
        <f t="shared" si="2"/>
        <v>0</v>
      </c>
    </row>
    <row r="118" spans="1:6" ht="13.5" customHeight="1">
      <c r="A118" s="168" t="s">
        <v>482</v>
      </c>
      <c r="B118" s="167" t="s">
        <v>483</v>
      </c>
      <c r="C118" s="177" t="s">
        <v>8</v>
      </c>
      <c r="D118" s="176">
        <v>15</v>
      </c>
      <c r="E118" s="175">
        <v>0</v>
      </c>
      <c r="F118" s="175">
        <f t="shared" si="2"/>
        <v>0</v>
      </c>
    </row>
    <row r="119" spans="1:6" ht="13.5" customHeight="1">
      <c r="A119" s="168" t="s">
        <v>484</v>
      </c>
      <c r="B119" s="167" t="s">
        <v>485</v>
      </c>
      <c r="C119" s="177" t="s">
        <v>8</v>
      </c>
      <c r="D119" s="176">
        <v>3</v>
      </c>
      <c r="E119" s="175">
        <v>0</v>
      </c>
      <c r="F119" s="175">
        <f t="shared" si="2"/>
        <v>0</v>
      </c>
    </row>
    <row r="120" spans="1:6" ht="13.5" customHeight="1">
      <c r="A120" s="168" t="s">
        <v>486</v>
      </c>
      <c r="B120" s="167" t="s">
        <v>487</v>
      </c>
      <c r="C120" s="177" t="s">
        <v>8</v>
      </c>
      <c r="D120" s="176">
        <v>40</v>
      </c>
      <c r="E120" s="175">
        <v>0</v>
      </c>
      <c r="F120" s="175">
        <f t="shared" si="2"/>
        <v>0</v>
      </c>
    </row>
    <row r="121" spans="1:6" ht="13.5" customHeight="1">
      <c r="A121" s="168" t="s">
        <v>488</v>
      </c>
      <c r="B121" s="167" t="s">
        <v>489</v>
      </c>
      <c r="C121" s="177" t="s">
        <v>8</v>
      </c>
      <c r="D121" s="176">
        <v>40</v>
      </c>
      <c r="E121" s="175">
        <v>0</v>
      </c>
      <c r="F121" s="175">
        <f t="shared" si="2"/>
        <v>0</v>
      </c>
    </row>
    <row r="122" spans="1:6" ht="13.5" customHeight="1">
      <c r="A122" s="168" t="s">
        <v>490</v>
      </c>
      <c r="B122" s="167" t="s">
        <v>491</v>
      </c>
      <c r="C122" s="177" t="s">
        <v>8</v>
      </c>
      <c r="D122" s="176">
        <v>40</v>
      </c>
      <c r="E122" s="175">
        <v>0</v>
      </c>
      <c r="F122" s="175">
        <f t="shared" si="2"/>
        <v>0</v>
      </c>
    </row>
    <row r="123" spans="1:6" ht="13.5" customHeight="1">
      <c r="A123" s="168" t="s">
        <v>492</v>
      </c>
      <c r="B123" s="167" t="s">
        <v>493</v>
      </c>
      <c r="C123" s="177" t="s">
        <v>8</v>
      </c>
      <c r="D123" s="176">
        <v>40</v>
      </c>
      <c r="E123" s="175">
        <v>0</v>
      </c>
      <c r="F123" s="175">
        <f t="shared" si="2"/>
        <v>0</v>
      </c>
    </row>
    <row r="124" ht="13.5" customHeight="1"/>
    <row r="125" spans="1:6" ht="13.5" customHeight="1">
      <c r="A125" s="214" t="s">
        <v>315</v>
      </c>
      <c r="B125" s="169" t="s">
        <v>437</v>
      </c>
      <c r="C125" s="214" t="s">
        <v>18</v>
      </c>
      <c r="D125" s="214" t="s">
        <v>317</v>
      </c>
      <c r="E125" s="215" t="s">
        <v>318</v>
      </c>
      <c r="F125" s="216" t="s">
        <v>3</v>
      </c>
    </row>
    <row r="126" spans="1:6" ht="13.5" customHeight="1">
      <c r="A126" s="168" t="s">
        <v>494</v>
      </c>
      <c r="B126" s="167" t="s">
        <v>495</v>
      </c>
      <c r="C126" s="177" t="s">
        <v>8</v>
      </c>
      <c r="D126" s="176">
        <v>15</v>
      </c>
      <c r="E126" s="175">
        <v>0</v>
      </c>
      <c r="F126" s="175">
        <f>D126*E126</f>
        <v>0</v>
      </c>
    </row>
    <row r="127" spans="1:6" ht="13.5" customHeight="1">
      <c r="A127" s="168" t="s">
        <v>496</v>
      </c>
      <c r="B127" s="167" t="s">
        <v>497</v>
      </c>
      <c r="C127" s="177" t="s">
        <v>8</v>
      </c>
      <c r="D127" s="176">
        <v>15</v>
      </c>
      <c r="E127" s="175">
        <v>0</v>
      </c>
      <c r="F127" s="175">
        <f>D127*E127</f>
        <v>0</v>
      </c>
    </row>
    <row r="128" spans="1:6" ht="13.5" customHeight="1">
      <c r="A128" s="168" t="s">
        <v>498</v>
      </c>
      <c r="B128" s="167" t="s">
        <v>499</v>
      </c>
      <c r="C128" s="177" t="s">
        <v>8</v>
      </c>
      <c r="D128" s="176">
        <v>15</v>
      </c>
      <c r="E128" s="175">
        <v>0</v>
      </c>
      <c r="F128" s="175">
        <f>D128*E128</f>
        <v>0</v>
      </c>
    </row>
    <row r="129" spans="1:6" ht="13.5" customHeight="1">
      <c r="A129" s="168" t="s">
        <v>500</v>
      </c>
      <c r="B129" s="167" t="s">
        <v>501</v>
      </c>
      <c r="C129" s="177" t="s">
        <v>8</v>
      </c>
      <c r="D129" s="176">
        <v>15</v>
      </c>
      <c r="E129" s="175">
        <v>0</v>
      </c>
      <c r="F129" s="175">
        <f>D129*E129</f>
        <v>0</v>
      </c>
    </row>
    <row r="130" ht="13.5" customHeight="1"/>
    <row r="131" spans="1:6" ht="13.5" customHeight="1">
      <c r="A131" s="168" t="s">
        <v>502</v>
      </c>
      <c r="B131" s="167" t="s">
        <v>503</v>
      </c>
      <c r="C131" s="177" t="s">
        <v>8</v>
      </c>
      <c r="D131" s="176">
        <v>15</v>
      </c>
      <c r="E131" s="175">
        <v>0</v>
      </c>
      <c r="F131" s="175">
        <f>D131*E131</f>
        <v>0</v>
      </c>
    </row>
    <row r="132" spans="1:6" ht="13.5" customHeight="1">
      <c r="A132" s="168" t="s">
        <v>504</v>
      </c>
      <c r="B132" s="167" t="s">
        <v>505</v>
      </c>
      <c r="C132" s="177" t="s">
        <v>8</v>
      </c>
      <c r="D132" s="176">
        <v>17</v>
      </c>
      <c r="E132" s="175">
        <v>0</v>
      </c>
      <c r="F132" s="175">
        <f aca="true" t="shared" si="3" ref="F132:F137">D132*E132</f>
        <v>0</v>
      </c>
    </row>
    <row r="133" spans="1:6" ht="13.5" customHeight="1">
      <c r="A133" s="168" t="s">
        <v>506</v>
      </c>
      <c r="B133" s="167" t="s">
        <v>507</v>
      </c>
      <c r="C133" s="177" t="s">
        <v>8</v>
      </c>
      <c r="D133" s="176">
        <v>13</v>
      </c>
      <c r="E133" s="175">
        <v>0</v>
      </c>
      <c r="F133" s="175">
        <f t="shared" si="3"/>
        <v>0</v>
      </c>
    </row>
    <row r="134" spans="1:6" ht="13.5" customHeight="1">
      <c r="A134" s="168" t="s">
        <v>508</v>
      </c>
      <c r="B134" s="167" t="s">
        <v>509</v>
      </c>
      <c r="C134" s="177" t="s">
        <v>8</v>
      </c>
      <c r="D134" s="176">
        <v>15</v>
      </c>
      <c r="E134" s="175">
        <v>0</v>
      </c>
      <c r="F134" s="175">
        <f t="shared" si="3"/>
        <v>0</v>
      </c>
    </row>
    <row r="135" spans="1:6" ht="13.5" customHeight="1">
      <c r="A135" s="168" t="s">
        <v>510</v>
      </c>
      <c r="B135" s="167" t="s">
        <v>511</v>
      </c>
      <c r="C135" s="177" t="s">
        <v>8</v>
      </c>
      <c r="D135" s="176">
        <v>20</v>
      </c>
      <c r="E135" s="175">
        <v>0</v>
      </c>
      <c r="F135" s="175">
        <f t="shared" si="3"/>
        <v>0</v>
      </c>
    </row>
    <row r="136" spans="1:6" ht="13.5" customHeight="1">
      <c r="A136" s="168" t="s">
        <v>512</v>
      </c>
      <c r="B136" s="167" t="s">
        <v>513</v>
      </c>
      <c r="C136" s="177" t="s">
        <v>8</v>
      </c>
      <c r="D136" s="176">
        <v>20</v>
      </c>
      <c r="E136" s="175">
        <v>0</v>
      </c>
      <c r="F136" s="175">
        <f t="shared" si="3"/>
        <v>0</v>
      </c>
    </row>
    <row r="137" spans="1:6" ht="13.5" customHeight="1">
      <c r="A137" s="168" t="s">
        <v>514</v>
      </c>
      <c r="B137" s="167" t="s">
        <v>515</v>
      </c>
      <c r="C137" s="177" t="s">
        <v>8</v>
      </c>
      <c r="D137" s="176">
        <v>15</v>
      </c>
      <c r="E137" s="175">
        <v>0</v>
      </c>
      <c r="F137" s="175">
        <f t="shared" si="3"/>
        <v>0</v>
      </c>
    </row>
    <row r="138" spans="1:6" ht="13.5" customHeight="1">
      <c r="A138" s="168" t="s">
        <v>516</v>
      </c>
      <c r="B138" s="167" t="s">
        <v>517</v>
      </c>
      <c r="C138" s="177" t="s">
        <v>8</v>
      </c>
      <c r="D138" s="176">
        <v>17</v>
      </c>
      <c r="E138" s="175">
        <v>0</v>
      </c>
      <c r="F138" s="175">
        <f>D138*E138</f>
        <v>0</v>
      </c>
    </row>
    <row r="139" spans="1:6" ht="13.5" customHeight="1">
      <c r="A139" s="168" t="s">
        <v>518</v>
      </c>
      <c r="B139" s="167" t="s">
        <v>519</v>
      </c>
      <c r="C139" s="177" t="s">
        <v>8</v>
      </c>
      <c r="D139" s="176">
        <v>13</v>
      </c>
      <c r="E139" s="175">
        <v>0</v>
      </c>
      <c r="F139" s="175">
        <f>D139*E139</f>
        <v>0</v>
      </c>
    </row>
    <row r="140" spans="1:6" ht="13.5" customHeight="1">
      <c r="A140" s="168" t="s">
        <v>520</v>
      </c>
      <c r="B140" s="167" t="s">
        <v>521</v>
      </c>
      <c r="C140" s="177" t="s">
        <v>8</v>
      </c>
      <c r="D140" s="176">
        <v>15</v>
      </c>
      <c r="E140" s="175">
        <v>0</v>
      </c>
      <c r="F140" s="175">
        <f>D140*E140</f>
        <v>0</v>
      </c>
    </row>
    <row r="141" ht="13.5" customHeight="1"/>
    <row r="142" spans="1:6" ht="13.5" customHeight="1">
      <c r="A142" s="168" t="s">
        <v>522</v>
      </c>
      <c r="B142" s="167" t="s">
        <v>523</v>
      </c>
      <c r="C142" s="177" t="s">
        <v>8</v>
      </c>
      <c r="D142" s="176">
        <v>12</v>
      </c>
      <c r="E142" s="175">
        <v>0</v>
      </c>
      <c r="F142" s="175">
        <f aca="true" t="shared" si="4" ref="F142:F152">D142*E142</f>
        <v>0</v>
      </c>
    </row>
    <row r="143" spans="1:6" ht="13.5" customHeight="1">
      <c r="A143" s="168" t="s">
        <v>524</v>
      </c>
      <c r="B143" s="167" t="s">
        <v>525</v>
      </c>
      <c r="C143" s="177" t="s">
        <v>8</v>
      </c>
      <c r="D143" s="176">
        <v>12</v>
      </c>
      <c r="E143" s="175">
        <v>0</v>
      </c>
      <c r="F143" s="175">
        <f t="shared" si="4"/>
        <v>0</v>
      </c>
    </row>
    <row r="144" spans="1:6" ht="13.5" customHeight="1">
      <c r="A144" s="168" t="s">
        <v>526</v>
      </c>
      <c r="B144" s="167" t="s">
        <v>527</v>
      </c>
      <c r="C144" s="177" t="s">
        <v>8</v>
      </c>
      <c r="D144" s="176">
        <v>14</v>
      </c>
      <c r="E144" s="175">
        <v>0</v>
      </c>
      <c r="F144" s="175">
        <f t="shared" si="4"/>
        <v>0</v>
      </c>
    </row>
    <row r="145" spans="1:6" ht="13.5" customHeight="1">
      <c r="A145" s="168" t="s">
        <v>528</v>
      </c>
      <c r="B145" s="167" t="s">
        <v>529</v>
      </c>
      <c r="C145" s="177" t="s">
        <v>8</v>
      </c>
      <c r="D145" s="176">
        <v>14</v>
      </c>
      <c r="E145" s="175">
        <v>0</v>
      </c>
      <c r="F145" s="175">
        <f t="shared" si="4"/>
        <v>0</v>
      </c>
    </row>
    <row r="146" spans="1:6" ht="13.5" customHeight="1">
      <c r="A146" s="168" t="s">
        <v>530</v>
      </c>
      <c r="B146" s="167" t="s">
        <v>531</v>
      </c>
      <c r="C146" s="177" t="s">
        <v>8</v>
      </c>
      <c r="D146" s="176">
        <v>17</v>
      </c>
      <c r="E146" s="175">
        <v>0</v>
      </c>
      <c r="F146" s="175">
        <f t="shared" si="4"/>
        <v>0</v>
      </c>
    </row>
    <row r="147" spans="1:6" ht="13.5" customHeight="1">
      <c r="A147" s="168" t="s">
        <v>532</v>
      </c>
      <c r="B147" s="167" t="s">
        <v>533</v>
      </c>
      <c r="C147" s="177" t="s">
        <v>8</v>
      </c>
      <c r="D147" s="176">
        <v>15</v>
      </c>
      <c r="E147" s="175">
        <v>0</v>
      </c>
      <c r="F147" s="175">
        <f t="shared" si="4"/>
        <v>0</v>
      </c>
    </row>
    <row r="148" spans="1:6" ht="13.5" customHeight="1">
      <c r="A148" s="168" t="s">
        <v>534</v>
      </c>
      <c r="B148" s="167" t="s">
        <v>535</v>
      </c>
      <c r="C148" s="177" t="s">
        <v>8</v>
      </c>
      <c r="D148" s="176">
        <v>17</v>
      </c>
      <c r="E148" s="175">
        <v>0</v>
      </c>
      <c r="F148" s="175">
        <f t="shared" si="4"/>
        <v>0</v>
      </c>
    </row>
    <row r="149" spans="1:6" ht="13.5" customHeight="1">
      <c r="A149" s="168" t="s">
        <v>536</v>
      </c>
      <c r="B149" s="167" t="s">
        <v>537</v>
      </c>
      <c r="C149" s="177" t="s">
        <v>8</v>
      </c>
      <c r="D149" s="176">
        <v>14</v>
      </c>
      <c r="E149" s="175">
        <v>0</v>
      </c>
      <c r="F149" s="175">
        <f t="shared" si="4"/>
        <v>0</v>
      </c>
    </row>
    <row r="150" spans="1:6" ht="13.5" customHeight="1">
      <c r="A150" s="168" t="s">
        <v>538</v>
      </c>
      <c r="B150" s="167" t="s">
        <v>539</v>
      </c>
      <c r="C150" s="177" t="s">
        <v>8</v>
      </c>
      <c r="D150" s="176">
        <v>16</v>
      </c>
      <c r="E150" s="175">
        <v>0</v>
      </c>
      <c r="F150" s="175">
        <f t="shared" si="4"/>
        <v>0</v>
      </c>
    </row>
    <row r="151" spans="1:6" ht="13.5" customHeight="1">
      <c r="A151" s="168" t="s">
        <v>540</v>
      </c>
      <c r="B151" s="167" t="s">
        <v>541</v>
      </c>
      <c r="C151" s="177" t="s">
        <v>8</v>
      </c>
      <c r="D151" s="176">
        <v>16</v>
      </c>
      <c r="E151" s="175">
        <v>0</v>
      </c>
      <c r="F151" s="175">
        <f t="shared" si="4"/>
        <v>0</v>
      </c>
    </row>
    <row r="152" spans="1:6" ht="13.5" customHeight="1">
      <c r="A152" s="168" t="s">
        <v>542</v>
      </c>
      <c r="B152" s="167" t="s">
        <v>543</v>
      </c>
      <c r="C152" s="177" t="s">
        <v>8</v>
      </c>
      <c r="D152" s="176">
        <v>12</v>
      </c>
      <c r="E152" s="175">
        <v>0</v>
      </c>
      <c r="F152" s="175">
        <f t="shared" si="4"/>
        <v>0</v>
      </c>
    </row>
    <row r="153" ht="13.5" customHeight="1"/>
    <row r="154" spans="1:6" ht="13.5" customHeight="1">
      <c r="A154" s="168" t="s">
        <v>544</v>
      </c>
      <c r="B154" s="167" t="s">
        <v>545</v>
      </c>
      <c r="C154" s="177" t="s">
        <v>8</v>
      </c>
      <c r="D154" s="176">
        <v>40</v>
      </c>
      <c r="E154" s="175">
        <v>0</v>
      </c>
      <c r="F154" s="175">
        <f>D154*E154</f>
        <v>0</v>
      </c>
    </row>
    <row r="155" spans="1:6" ht="13.5" customHeight="1">
      <c r="A155" s="168" t="s">
        <v>452</v>
      </c>
      <c r="B155" s="167" t="s">
        <v>546</v>
      </c>
      <c r="C155" s="177" t="s">
        <v>8</v>
      </c>
      <c r="D155" s="176">
        <v>15</v>
      </c>
      <c r="E155" s="175">
        <v>0</v>
      </c>
      <c r="F155" s="175">
        <f>D155*E155</f>
        <v>0</v>
      </c>
    </row>
    <row r="156" spans="1:6" ht="13.5" customHeight="1">
      <c r="A156" s="168" t="s">
        <v>547</v>
      </c>
      <c r="B156" s="167" t="s">
        <v>548</v>
      </c>
      <c r="C156" s="177" t="s">
        <v>8</v>
      </c>
      <c r="D156" s="176">
        <v>15</v>
      </c>
      <c r="E156" s="175">
        <v>0</v>
      </c>
      <c r="F156" s="175">
        <f>D156*E156</f>
        <v>0</v>
      </c>
    </row>
    <row r="157" spans="1:6" ht="13.5" customHeight="1">
      <c r="A157" s="168" t="s">
        <v>549</v>
      </c>
      <c r="B157" s="167" t="s">
        <v>550</v>
      </c>
      <c r="C157" s="177" t="s">
        <v>8</v>
      </c>
      <c r="D157" s="176">
        <v>15</v>
      </c>
      <c r="E157" s="175">
        <v>0</v>
      </c>
      <c r="F157" s="175">
        <f>D157*E157</f>
        <v>0</v>
      </c>
    </row>
    <row r="158" spans="1:6" ht="13.5" customHeight="1">
      <c r="A158" s="204"/>
      <c r="B158" s="204"/>
      <c r="C158" s="204"/>
      <c r="D158" s="204"/>
      <c r="E158" s="204"/>
      <c r="F158" s="204"/>
    </row>
    <row r="159" spans="1:6" ht="13.5" customHeight="1">
      <c r="A159" s="168" t="s">
        <v>458</v>
      </c>
      <c r="B159" s="167" t="s">
        <v>551</v>
      </c>
      <c r="C159" s="177" t="s">
        <v>8</v>
      </c>
      <c r="D159" s="176">
        <v>14</v>
      </c>
      <c r="E159" s="175">
        <v>0</v>
      </c>
      <c r="F159" s="175">
        <f>D159*E159</f>
        <v>0</v>
      </c>
    </row>
    <row r="160" spans="1:6" ht="13.5" customHeight="1">
      <c r="A160" s="168" t="s">
        <v>552</v>
      </c>
      <c r="B160" s="167" t="s">
        <v>553</v>
      </c>
      <c r="C160" s="177" t="s">
        <v>8</v>
      </c>
      <c r="D160" s="176">
        <v>14</v>
      </c>
      <c r="E160" s="175">
        <v>0</v>
      </c>
      <c r="F160" s="175">
        <f>D160*E160</f>
        <v>0</v>
      </c>
    </row>
    <row r="161" spans="1:6" ht="13.5" customHeight="1">
      <c r="A161" s="168" t="s">
        <v>554</v>
      </c>
      <c r="B161" s="167" t="s">
        <v>555</v>
      </c>
      <c r="C161" s="177" t="s">
        <v>8</v>
      </c>
      <c r="D161" s="176">
        <v>14</v>
      </c>
      <c r="E161" s="175">
        <v>0</v>
      </c>
      <c r="F161" s="175">
        <f>D161*E161</f>
        <v>0</v>
      </c>
    </row>
    <row r="162" spans="1:6" ht="13.5" customHeight="1">
      <c r="A162" s="168" t="s">
        <v>556</v>
      </c>
      <c r="B162" s="167" t="s">
        <v>557</v>
      </c>
      <c r="C162" s="177" t="s">
        <v>8</v>
      </c>
      <c r="D162" s="176">
        <v>14</v>
      </c>
      <c r="E162" s="175">
        <v>0</v>
      </c>
      <c r="F162" s="175">
        <f>D162*E162</f>
        <v>0</v>
      </c>
    </row>
    <row r="163" ht="13.5" customHeight="1"/>
    <row r="164" spans="1:6" ht="13.5" customHeight="1">
      <c r="A164" s="168" t="s">
        <v>558</v>
      </c>
      <c r="B164" s="167" t="s">
        <v>559</v>
      </c>
      <c r="C164" s="177" t="s">
        <v>8</v>
      </c>
      <c r="D164" s="176">
        <v>13</v>
      </c>
      <c r="E164" s="175">
        <v>0</v>
      </c>
      <c r="F164" s="175">
        <f>D164*E164</f>
        <v>0</v>
      </c>
    </row>
    <row r="165" spans="1:6" ht="13.5" customHeight="1">
      <c r="A165" s="168" t="s">
        <v>560</v>
      </c>
      <c r="B165" s="167" t="s">
        <v>561</v>
      </c>
      <c r="C165" s="177" t="s">
        <v>8</v>
      </c>
      <c r="D165" s="176">
        <v>13</v>
      </c>
      <c r="E165" s="175">
        <v>0</v>
      </c>
      <c r="F165" s="175">
        <f>D165*E165</f>
        <v>0</v>
      </c>
    </row>
    <row r="166" spans="1:6" ht="13.5" customHeight="1">
      <c r="A166" s="168" t="s">
        <v>562</v>
      </c>
      <c r="B166" s="167" t="s">
        <v>563</v>
      </c>
      <c r="C166" s="177" t="s">
        <v>8</v>
      </c>
      <c r="D166" s="176">
        <v>13</v>
      </c>
      <c r="E166" s="175">
        <v>0</v>
      </c>
      <c r="F166" s="175">
        <f>D166*E166</f>
        <v>0</v>
      </c>
    </row>
    <row r="167" spans="1:6" ht="13.5" customHeight="1">
      <c r="A167" s="168" t="s">
        <v>564</v>
      </c>
      <c r="B167" s="167" t="s">
        <v>565</v>
      </c>
      <c r="C167" s="177" t="s">
        <v>8</v>
      </c>
      <c r="D167" s="176">
        <v>13</v>
      </c>
      <c r="E167" s="175">
        <v>0</v>
      </c>
      <c r="F167" s="175">
        <f>D167*E167</f>
        <v>0</v>
      </c>
    </row>
    <row r="168" ht="13.5" customHeight="1"/>
    <row r="169" spans="1:6" ht="13.5" customHeight="1">
      <c r="A169" s="168" t="s">
        <v>566</v>
      </c>
      <c r="B169" s="167" t="s">
        <v>567</v>
      </c>
      <c r="C169" s="177" t="s">
        <v>8</v>
      </c>
      <c r="D169" s="176">
        <v>12</v>
      </c>
      <c r="E169" s="175">
        <v>0</v>
      </c>
      <c r="F169" s="175">
        <f>D169*E169</f>
        <v>0</v>
      </c>
    </row>
    <row r="170" spans="1:6" ht="13.5" customHeight="1">
      <c r="A170" s="168" t="s">
        <v>568</v>
      </c>
      <c r="B170" s="167" t="s">
        <v>569</v>
      </c>
      <c r="C170" s="177" t="s">
        <v>8</v>
      </c>
      <c r="D170" s="176">
        <v>12</v>
      </c>
      <c r="E170" s="175">
        <v>0</v>
      </c>
      <c r="F170" s="175">
        <f>D170*E170</f>
        <v>0</v>
      </c>
    </row>
    <row r="171" spans="1:6" ht="13.5" customHeight="1">
      <c r="A171" s="168" t="s">
        <v>570</v>
      </c>
      <c r="B171" s="167" t="s">
        <v>571</v>
      </c>
      <c r="C171" s="177" t="s">
        <v>8</v>
      </c>
      <c r="D171" s="176">
        <v>12</v>
      </c>
      <c r="E171" s="175">
        <v>0</v>
      </c>
      <c r="F171" s="175">
        <f>D171*E171</f>
        <v>0</v>
      </c>
    </row>
    <row r="172" spans="1:6" ht="13.5" customHeight="1">
      <c r="A172" s="168" t="s">
        <v>572</v>
      </c>
      <c r="B172" s="167" t="s">
        <v>573</v>
      </c>
      <c r="C172" s="177" t="s">
        <v>8</v>
      </c>
      <c r="D172" s="176">
        <v>12</v>
      </c>
      <c r="E172" s="175">
        <v>0</v>
      </c>
      <c r="F172" s="175">
        <f>D172*E172</f>
        <v>0</v>
      </c>
    </row>
    <row r="173" spans="1:6" ht="13.5" customHeight="1">
      <c r="A173" s="204"/>
      <c r="B173" s="204"/>
      <c r="C173" s="204"/>
      <c r="D173" s="204"/>
      <c r="E173" s="204"/>
      <c r="F173" s="204"/>
    </row>
    <row r="174" spans="1:6" ht="13.5" customHeight="1">
      <c r="A174" s="168" t="s">
        <v>574</v>
      </c>
      <c r="B174" s="167" t="s">
        <v>575</v>
      </c>
      <c r="C174" s="177" t="s">
        <v>8</v>
      </c>
      <c r="D174" s="176">
        <v>11</v>
      </c>
      <c r="E174" s="175">
        <v>0</v>
      </c>
      <c r="F174" s="175">
        <f>D174*E174</f>
        <v>0</v>
      </c>
    </row>
    <row r="175" spans="1:6" ht="13.5" customHeight="1">
      <c r="A175" s="168" t="s">
        <v>576</v>
      </c>
      <c r="B175" s="167" t="s">
        <v>577</v>
      </c>
      <c r="C175" s="177" t="s">
        <v>8</v>
      </c>
      <c r="D175" s="176">
        <v>11</v>
      </c>
      <c r="E175" s="175">
        <v>0</v>
      </c>
      <c r="F175" s="175">
        <f>D175*E175</f>
        <v>0</v>
      </c>
    </row>
    <row r="176" spans="1:6" ht="13.5" customHeight="1">
      <c r="A176" s="168" t="s">
        <v>578</v>
      </c>
      <c r="B176" s="167" t="s">
        <v>579</v>
      </c>
      <c r="C176" s="177" t="s">
        <v>8</v>
      </c>
      <c r="D176" s="176">
        <v>11</v>
      </c>
      <c r="E176" s="175">
        <v>0</v>
      </c>
      <c r="F176" s="175">
        <f>D176*E176</f>
        <v>0</v>
      </c>
    </row>
    <row r="177" spans="1:6" ht="13.5" customHeight="1">
      <c r="A177" s="204"/>
      <c r="B177" s="204"/>
      <c r="C177" s="204"/>
      <c r="D177" s="204"/>
      <c r="E177" s="204"/>
      <c r="F177" s="204"/>
    </row>
    <row r="178" spans="1:6" ht="13.5" customHeight="1">
      <c r="A178" s="168" t="s">
        <v>580</v>
      </c>
      <c r="B178" s="167" t="s">
        <v>581</v>
      </c>
      <c r="C178" s="177" t="s">
        <v>8</v>
      </c>
      <c r="D178" s="176">
        <v>10</v>
      </c>
      <c r="E178" s="175">
        <v>0</v>
      </c>
      <c r="F178" s="175">
        <f>D178*E178</f>
        <v>0</v>
      </c>
    </row>
    <row r="179" spans="1:6" ht="13.5" customHeight="1">
      <c r="A179" s="168" t="s">
        <v>582</v>
      </c>
      <c r="B179" s="167" t="s">
        <v>583</v>
      </c>
      <c r="C179" s="177" t="s">
        <v>8</v>
      </c>
      <c r="D179" s="176">
        <v>10</v>
      </c>
      <c r="E179" s="175">
        <v>0</v>
      </c>
      <c r="F179" s="175">
        <f>D179*E179</f>
        <v>0</v>
      </c>
    </row>
    <row r="180" spans="1:6" ht="13.5" customHeight="1">
      <c r="A180" s="168" t="s">
        <v>722</v>
      </c>
      <c r="B180" s="167" t="s">
        <v>723</v>
      </c>
      <c r="C180" s="177" t="s">
        <v>8</v>
      </c>
      <c r="D180" s="176">
        <v>10</v>
      </c>
      <c r="E180" s="175">
        <v>0</v>
      </c>
      <c r="F180" s="175">
        <f>D180*E180</f>
        <v>0</v>
      </c>
    </row>
    <row r="181" spans="1:6" ht="13.5" customHeight="1">
      <c r="A181" s="168" t="s">
        <v>584</v>
      </c>
      <c r="B181" s="167" t="s">
        <v>585</v>
      </c>
      <c r="C181" s="177" t="s">
        <v>8</v>
      </c>
      <c r="D181" s="176">
        <v>200</v>
      </c>
      <c r="E181" s="175">
        <v>0</v>
      </c>
      <c r="F181" s="175">
        <f>D181*E181</f>
        <v>0</v>
      </c>
    </row>
    <row r="182" ht="13.5" customHeight="1"/>
    <row r="183" spans="1:6" ht="13.5" customHeight="1">
      <c r="A183" s="204"/>
      <c r="B183" s="204"/>
      <c r="C183" s="204"/>
      <c r="D183" s="204"/>
      <c r="E183" s="204"/>
      <c r="F183" s="204"/>
    </row>
    <row r="184" spans="1:6" ht="13.5" customHeight="1">
      <c r="A184" s="204"/>
      <c r="B184" s="204"/>
      <c r="C184" s="204"/>
      <c r="D184" s="204"/>
      <c r="E184" s="204"/>
      <c r="F184" s="204"/>
    </row>
    <row r="185" spans="1:6" ht="13.5" customHeight="1">
      <c r="A185" s="204"/>
      <c r="B185" s="204"/>
      <c r="C185" s="204"/>
      <c r="D185" s="204"/>
      <c r="E185" s="204"/>
      <c r="F185" s="204"/>
    </row>
    <row r="186" spans="1:6" ht="13.5" customHeight="1">
      <c r="A186" s="214" t="s">
        <v>315</v>
      </c>
      <c r="B186" s="169" t="s">
        <v>586</v>
      </c>
      <c r="C186" s="214" t="s">
        <v>18</v>
      </c>
      <c r="D186" s="214" t="s">
        <v>317</v>
      </c>
      <c r="E186" s="215" t="s">
        <v>318</v>
      </c>
      <c r="F186" s="216" t="s">
        <v>3</v>
      </c>
    </row>
    <row r="187" spans="1:6" ht="13.5" customHeight="1">
      <c r="A187" s="214"/>
      <c r="B187" s="202" t="s">
        <v>587</v>
      </c>
      <c r="C187" s="177" t="s">
        <v>8</v>
      </c>
      <c r="D187" s="176">
        <v>40</v>
      </c>
      <c r="E187" s="175">
        <v>0</v>
      </c>
      <c r="F187" s="175">
        <f aca="true" t="shared" si="5" ref="F187:F200">D187*E187</f>
        <v>0</v>
      </c>
    </row>
    <row r="188" spans="1:6" ht="13.5" customHeight="1">
      <c r="A188" s="214"/>
      <c r="B188" s="202" t="s">
        <v>588</v>
      </c>
      <c r="C188" s="177" t="s">
        <v>4</v>
      </c>
      <c r="D188" s="176">
        <v>12</v>
      </c>
      <c r="E188" s="175">
        <v>0</v>
      </c>
      <c r="F188" s="175">
        <f t="shared" si="5"/>
        <v>0</v>
      </c>
    </row>
    <row r="189" spans="1:6" ht="13.5" customHeight="1">
      <c r="A189" s="214"/>
      <c r="B189" s="202" t="s">
        <v>589</v>
      </c>
      <c r="C189" s="177" t="s">
        <v>8</v>
      </c>
      <c r="D189" s="176">
        <v>25</v>
      </c>
      <c r="E189" s="175">
        <v>0</v>
      </c>
      <c r="F189" s="175">
        <f t="shared" si="5"/>
        <v>0</v>
      </c>
    </row>
    <row r="190" spans="1:6" ht="13.5" customHeight="1">
      <c r="A190" s="214"/>
      <c r="B190" s="202" t="s">
        <v>590</v>
      </c>
      <c r="C190" s="177" t="s">
        <v>8</v>
      </c>
      <c r="D190" s="176">
        <v>25</v>
      </c>
      <c r="E190" s="175">
        <v>0</v>
      </c>
      <c r="F190" s="175">
        <f t="shared" si="5"/>
        <v>0</v>
      </c>
    </row>
    <row r="191" spans="1:6" ht="13.5" customHeight="1">
      <c r="A191" s="224"/>
      <c r="B191" s="202" t="s">
        <v>591</v>
      </c>
      <c r="C191" s="177" t="s">
        <v>4</v>
      </c>
      <c r="D191" s="176">
        <v>25</v>
      </c>
      <c r="E191" s="175">
        <v>0</v>
      </c>
      <c r="F191" s="175">
        <f t="shared" si="5"/>
        <v>0</v>
      </c>
    </row>
    <row r="192" spans="1:6" ht="13.5" customHeight="1">
      <c r="A192" s="224"/>
      <c r="B192" s="202" t="s">
        <v>592</v>
      </c>
      <c r="C192" s="177" t="s">
        <v>4</v>
      </c>
      <c r="D192" s="176">
        <v>8</v>
      </c>
      <c r="E192" s="175">
        <v>0</v>
      </c>
      <c r="F192" s="175">
        <f t="shared" si="5"/>
        <v>0</v>
      </c>
    </row>
    <row r="193" spans="1:6" ht="13.5" customHeight="1">
      <c r="A193" s="224"/>
      <c r="B193" s="202" t="s">
        <v>593</v>
      </c>
      <c r="C193" s="177" t="s">
        <v>4</v>
      </c>
      <c r="D193" s="176">
        <v>4</v>
      </c>
      <c r="E193" s="175">
        <v>0</v>
      </c>
      <c r="F193" s="175">
        <f t="shared" si="5"/>
        <v>0</v>
      </c>
    </row>
    <row r="194" spans="1:6" ht="13.5" customHeight="1">
      <c r="A194" s="224"/>
      <c r="B194" s="202" t="s">
        <v>594</v>
      </c>
      <c r="C194" s="177" t="s">
        <v>4</v>
      </c>
      <c r="D194" s="176">
        <v>4</v>
      </c>
      <c r="E194" s="175">
        <v>0</v>
      </c>
      <c r="F194" s="175">
        <f t="shared" si="5"/>
        <v>0</v>
      </c>
    </row>
    <row r="195" spans="1:6" ht="13.5" customHeight="1">
      <c r="A195" s="224"/>
      <c r="B195" s="202" t="s">
        <v>595</v>
      </c>
      <c r="C195" s="177" t="s">
        <v>5</v>
      </c>
      <c r="D195" s="176">
        <v>1</v>
      </c>
      <c r="E195" s="175">
        <v>0</v>
      </c>
      <c r="F195" s="175">
        <f t="shared" si="5"/>
        <v>0</v>
      </c>
    </row>
    <row r="196" spans="1:6" ht="13.5" customHeight="1">
      <c r="A196" s="224"/>
      <c r="B196" s="202" t="s">
        <v>596</v>
      </c>
      <c r="C196" s="177" t="s">
        <v>8</v>
      </c>
      <c r="D196" s="176">
        <v>30</v>
      </c>
      <c r="E196" s="175">
        <v>0</v>
      </c>
      <c r="F196" s="175">
        <f t="shared" si="5"/>
        <v>0</v>
      </c>
    </row>
    <row r="197" spans="1:6" ht="13.5" customHeight="1">
      <c r="A197" s="224"/>
      <c r="B197" s="202" t="s">
        <v>597</v>
      </c>
      <c r="C197" s="177" t="s">
        <v>8</v>
      </c>
      <c r="D197" s="176">
        <v>40</v>
      </c>
      <c r="E197" s="175">
        <v>0</v>
      </c>
      <c r="F197" s="175">
        <f t="shared" si="5"/>
        <v>0</v>
      </c>
    </row>
    <row r="198" spans="1:6" ht="13.5" customHeight="1">
      <c r="A198" s="224"/>
      <c r="B198" s="202" t="s">
        <v>598</v>
      </c>
      <c r="C198" s="177" t="s">
        <v>4</v>
      </c>
      <c r="D198" s="176">
        <v>50</v>
      </c>
      <c r="E198" s="175">
        <v>0</v>
      </c>
      <c r="F198" s="175">
        <f t="shared" si="5"/>
        <v>0</v>
      </c>
    </row>
    <row r="199" spans="1:6" ht="13.5" customHeight="1">
      <c r="A199" s="224"/>
      <c r="B199" s="202" t="s">
        <v>599</v>
      </c>
      <c r="C199" s="177" t="s">
        <v>5</v>
      </c>
      <c r="D199" s="176">
        <v>1</v>
      </c>
      <c r="E199" s="175">
        <v>0</v>
      </c>
      <c r="F199" s="175">
        <f t="shared" si="5"/>
        <v>0</v>
      </c>
    </row>
    <row r="200" spans="1:6" ht="13.5" customHeight="1">
      <c r="A200" s="224"/>
      <c r="B200" s="202" t="s">
        <v>600</v>
      </c>
      <c r="C200" s="177" t="s">
        <v>5</v>
      </c>
      <c r="D200" s="176">
        <v>1</v>
      </c>
      <c r="E200" s="175">
        <v>0</v>
      </c>
      <c r="F200" s="175">
        <f t="shared" si="5"/>
        <v>0</v>
      </c>
    </row>
    <row r="201" ht="13.5" customHeight="1"/>
    <row r="202" ht="13.5" customHeight="1"/>
    <row r="203" ht="13.5" customHeight="1"/>
    <row r="204" ht="13.5" customHeight="1"/>
    <row r="205" ht="13.5" customHeight="1"/>
    <row r="206" ht="13.5" customHeight="1"/>
    <row r="207" spans="1:6" ht="13.5" customHeight="1">
      <c r="A207" s="214"/>
      <c r="B207" s="203" t="s">
        <v>601</v>
      </c>
      <c r="C207" s="214"/>
      <c r="D207" s="214"/>
      <c r="E207" s="225"/>
      <c r="F207" s="225"/>
    </row>
    <row r="208" spans="1:6" ht="13.5" customHeight="1">
      <c r="A208" s="214"/>
      <c r="B208" s="166" t="s">
        <v>602</v>
      </c>
      <c r="C208" s="165" t="s">
        <v>5</v>
      </c>
      <c r="D208" s="176">
        <v>1</v>
      </c>
      <c r="E208" s="175">
        <v>0</v>
      </c>
      <c r="F208" s="175">
        <f aca="true" t="shared" si="6" ref="F208:F213">D208*E208</f>
        <v>0</v>
      </c>
    </row>
    <row r="209" spans="1:6" ht="13.5" customHeight="1">
      <c r="A209" s="214"/>
      <c r="B209" s="166" t="s">
        <v>603</v>
      </c>
      <c r="C209" s="165" t="s">
        <v>5</v>
      </c>
      <c r="D209" s="176">
        <v>1</v>
      </c>
      <c r="E209" s="175">
        <v>0</v>
      </c>
      <c r="F209" s="175">
        <f t="shared" si="6"/>
        <v>0</v>
      </c>
    </row>
    <row r="210" spans="1:6" ht="13.5" customHeight="1">
      <c r="A210" s="214"/>
      <c r="B210" s="166" t="s">
        <v>604</v>
      </c>
      <c r="C210" s="165" t="s">
        <v>5</v>
      </c>
      <c r="D210" s="176">
        <v>1</v>
      </c>
      <c r="E210" s="175">
        <v>0</v>
      </c>
      <c r="F210" s="175">
        <f t="shared" si="6"/>
        <v>0</v>
      </c>
    </row>
    <row r="211" spans="1:6" ht="13.5" customHeight="1">
      <c r="A211" s="214"/>
      <c r="B211" s="166" t="s">
        <v>605</v>
      </c>
      <c r="C211" s="165" t="s">
        <v>5</v>
      </c>
      <c r="D211" s="176">
        <v>1</v>
      </c>
      <c r="E211" s="175">
        <v>0</v>
      </c>
      <c r="F211" s="175">
        <f t="shared" si="6"/>
        <v>0</v>
      </c>
    </row>
    <row r="212" spans="1:6" ht="13.5" customHeight="1">
      <c r="A212" s="224"/>
      <c r="B212" s="166" t="s">
        <v>606</v>
      </c>
      <c r="C212" s="165" t="s">
        <v>5</v>
      </c>
      <c r="D212" s="176">
        <v>1</v>
      </c>
      <c r="E212" s="175">
        <v>0</v>
      </c>
      <c r="F212" s="175">
        <f t="shared" si="6"/>
        <v>0</v>
      </c>
    </row>
    <row r="213" spans="1:6" ht="13.5" customHeight="1">
      <c r="A213" s="214"/>
      <c r="B213" s="166" t="s">
        <v>607</v>
      </c>
      <c r="C213" s="165" t="s">
        <v>5</v>
      </c>
      <c r="D213" s="176">
        <v>1</v>
      </c>
      <c r="E213" s="175">
        <v>0</v>
      </c>
      <c r="F213" s="175">
        <f t="shared" si="6"/>
        <v>0</v>
      </c>
    </row>
    <row r="214" spans="1:6" ht="13.5" customHeight="1">
      <c r="A214" s="214"/>
      <c r="B214" s="166" t="s">
        <v>608</v>
      </c>
      <c r="C214" s="165" t="s">
        <v>52</v>
      </c>
      <c r="D214" s="164">
        <v>0.021</v>
      </c>
      <c r="E214" s="221">
        <v>0</v>
      </c>
      <c r="F214" s="175">
        <f>(D214*E214)</f>
        <v>0</v>
      </c>
    </row>
    <row r="215" spans="1:6" ht="13.5" customHeight="1">
      <c r="A215" s="214"/>
      <c r="B215" s="166" t="s">
        <v>609</v>
      </c>
      <c r="C215" s="165" t="s">
        <v>5</v>
      </c>
      <c r="D215" s="163">
        <v>1</v>
      </c>
      <c r="E215" s="175">
        <v>0</v>
      </c>
      <c r="F215" s="175">
        <f>D215*E215</f>
        <v>0</v>
      </c>
    </row>
    <row r="216" spans="1:6" ht="13.5" customHeight="1" thickBot="1">
      <c r="A216" s="214"/>
      <c r="B216" s="166" t="s">
        <v>610</v>
      </c>
      <c r="C216" s="165" t="s">
        <v>5</v>
      </c>
      <c r="D216" s="176">
        <v>1</v>
      </c>
      <c r="E216" s="175">
        <v>0</v>
      </c>
      <c r="F216" s="175">
        <f>D216*E216</f>
        <v>0</v>
      </c>
    </row>
    <row r="217" spans="1:6" ht="13.5" customHeight="1" thickBot="1">
      <c r="A217" s="162"/>
      <c r="B217" s="161" t="s">
        <v>611</v>
      </c>
      <c r="C217" s="160"/>
      <c r="D217" s="160" t="s">
        <v>612</v>
      </c>
      <c r="E217" s="159"/>
      <c r="F217" s="158">
        <f>SUM(F2:F216)</f>
        <v>0</v>
      </c>
    </row>
  </sheetData>
  <sheetProtection/>
  <printOptions gridLines="1" horizontalCentered="1"/>
  <pageMargins left="0.6299212598425197" right="0.1968503937007874" top="0.7480314960629921" bottom="0.3937007874015748" header="0.2362204724409449" footer="0.1968503937007874"/>
  <pageSetup horizontalDpi="300" verticalDpi="300" orientation="portrait" paperSize="9" scale="89" r:id="rId1"/>
  <headerFooter alignWithMargins="0">
    <oddHeader>&amp;L &amp;C&amp;8Výměna technologie plynové kotelny
Palác Charitas, Karlovo náměstí 5, 120 00 Praha 2 - A.3.4 : Měření a regulace
&amp;"Arial,Tučné"&amp;10A.3.4 : Rozpočet</oddHeader>
    <oddFooter>&amp;L&amp;8                      Datum 07 / 2015&amp;C&amp;8DSP + DPS</oddFooter>
  </headerFooter>
  <rowBreaks count="1" manualBreakCount="1">
    <brk id="18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Pavel Vorreiter</dc:creator>
  <cp:keywords/>
  <dc:description/>
  <cp:lastModifiedBy>Pavel Vorreiter</cp:lastModifiedBy>
  <cp:lastPrinted>2016-01-26T18:15:07Z</cp:lastPrinted>
  <dcterms:created xsi:type="dcterms:W3CDTF">2003-03-25T07:31:02Z</dcterms:created>
  <dcterms:modified xsi:type="dcterms:W3CDTF">2016-01-27T09:01:25Z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