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0" yWindow="-150" windowWidth="13320" windowHeight="11020"/>
  </bookViews>
  <sheets>
    <sheet name="REK 1" sheetId="22" r:id="rId1"/>
    <sheet name="EI" sheetId="41" r:id="rId2"/>
    <sheet name="R31.1, R31.4" sheetId="34" r:id="rId3"/>
    <sheet name="R31.2" sheetId="35" r:id="rId4"/>
    <sheet name="R31.3" sheetId="37" r:id="rId5"/>
    <sheet name="R30.1" sheetId="38" r:id="rId6"/>
    <sheet name="R31" sheetId="40" r:id="rId7"/>
    <sheet name="Hromosvod" sheetId="30" r:id="rId8"/>
    <sheet name="zem" sheetId="31" r:id="rId9"/>
  </sheets>
  <calcPr calcId="125725"/>
</workbook>
</file>

<file path=xl/calcChain.xml><?xml version="1.0" encoding="utf-8"?>
<calcChain xmlns="http://schemas.openxmlformats.org/spreadsheetml/2006/main">
  <c r="F13" i="22"/>
  <c r="I12" i="40"/>
  <c r="I13"/>
  <c r="I14"/>
  <c r="I15"/>
  <c r="I16"/>
  <c r="I17"/>
  <c r="I18"/>
  <c r="I19"/>
  <c r="I20"/>
  <c r="I21"/>
  <c r="I33"/>
  <c r="I27"/>
  <c r="I26"/>
  <c r="I25"/>
  <c r="I24"/>
  <c r="I23"/>
  <c r="I22"/>
  <c r="I11"/>
  <c r="I8"/>
  <c r="I5"/>
  <c r="I45" s="1"/>
  <c r="I4"/>
  <c r="I3"/>
  <c r="I13" i="38"/>
  <c r="I12"/>
  <c r="I10"/>
  <c r="I9"/>
  <c r="I8"/>
  <c r="I7"/>
  <c r="I6"/>
  <c r="I5"/>
  <c r="F12" i="22"/>
  <c r="I4" i="38"/>
  <c r="I29" s="1"/>
  <c r="I12" i="37"/>
  <c r="I11"/>
  <c r="I10"/>
  <c r="I9"/>
  <c r="I8"/>
  <c r="I7"/>
  <c r="I6"/>
  <c r="F11" i="22"/>
  <c r="I5" i="37"/>
  <c r="I4"/>
  <c r="I28" s="1"/>
  <c r="I12" i="35"/>
  <c r="I11"/>
  <c r="I10"/>
  <c r="I9"/>
  <c r="I8"/>
  <c r="I7"/>
  <c r="I6"/>
  <c r="I5"/>
  <c r="I4"/>
  <c r="I28" s="1"/>
  <c r="I12" i="34"/>
  <c r="I11"/>
  <c r="I10"/>
  <c r="I9"/>
  <c r="I8"/>
  <c r="I7"/>
  <c r="I5"/>
  <c r="I4"/>
  <c r="I29" s="1"/>
  <c r="F10" i="22"/>
  <c r="A2" i="31"/>
  <c r="F9" i="22"/>
  <c r="G26"/>
</calcChain>
</file>

<file path=xl/sharedStrings.xml><?xml version="1.0" encoding="utf-8"?>
<sst xmlns="http://schemas.openxmlformats.org/spreadsheetml/2006/main" count="491" uniqueCount="198">
  <si>
    <t>810013 kabel CYKY 4 x 10  v.u.</t>
  </si>
  <si>
    <t>m</t>
  </si>
  <si>
    <t>h</t>
  </si>
  <si>
    <t>ukonceni vodicu do l6 mm2</t>
  </si>
  <si>
    <t>ukonceni kabelu do 4 x 10</t>
  </si>
  <si>
    <t>ukonceni kabelu do 4 x 25</t>
  </si>
  <si>
    <t xml:space="preserve"> folie vystrazna 33cm</t>
  </si>
  <si>
    <t xml:space="preserve">Uvedeni do provozu-oživeni </t>
  </si>
  <si>
    <t xml:space="preserve">Elektroinstalace </t>
  </si>
  <si>
    <t>Celkem bez DPH</t>
  </si>
  <si>
    <t>Zemní práce</t>
  </si>
  <si>
    <t>montáž</t>
  </si>
  <si>
    <t>dodávka</t>
  </si>
  <si>
    <t>Zabezpeceni pracoviste</t>
  </si>
  <si>
    <t>Nepredvidane práce koordinace s ost. prof.</t>
  </si>
  <si>
    <t>počet</t>
  </si>
  <si>
    <t>montáž celkem</t>
  </si>
  <si>
    <t>dodávka celkem</t>
  </si>
  <si>
    <t>ks</t>
  </si>
  <si>
    <t>Zkusebni provoz</t>
  </si>
  <si>
    <t>Revizni technik</t>
  </si>
  <si>
    <t>190005 momtaz rozv.do 200 kg</t>
  </si>
  <si>
    <t>jednotka</t>
  </si>
  <si>
    <t>Součet M+D</t>
  </si>
  <si>
    <t>m3</t>
  </si>
  <si>
    <t>DPH 21%</t>
  </si>
  <si>
    <t>CELKEM s DPH 21%</t>
  </si>
  <si>
    <t>Krabice (1901,KP 68,KZ 3)</t>
  </si>
  <si>
    <t>vent.rele  doběhové relé 10A/230A  60min</t>
  </si>
  <si>
    <t>Krabice (1903, KR 68) kruhova</t>
  </si>
  <si>
    <t>spinac TAN A01340</t>
  </si>
  <si>
    <t>prep.TAN A06340</t>
  </si>
  <si>
    <t>kryt TAN cely + rámeček</t>
  </si>
  <si>
    <t>přepinač 3558 06600 IP 44</t>
  </si>
  <si>
    <t>spínač prep.TAN A05340</t>
  </si>
  <si>
    <t>Zapojení motorů pohonů vrat</t>
  </si>
  <si>
    <t>Zapojení ventilátorů</t>
  </si>
  <si>
    <t>Elektroinstalace</t>
  </si>
  <si>
    <t>ukonceni kabelu do 4 x 240</t>
  </si>
  <si>
    <t>kryt TAN puleny + rámeček</t>
  </si>
  <si>
    <t xml:space="preserve"> ram TAN jednoduchy</t>
  </si>
  <si>
    <t>zas.TAN 5518 A2349</t>
  </si>
  <si>
    <t>kryt zas. TAN A2351</t>
  </si>
  <si>
    <t xml:space="preserve">Pohybový senzor 230V/3A  IP 54, 2-2000lx, 130°, 8s-35min </t>
  </si>
  <si>
    <t>prep.TAN 6+6</t>
  </si>
  <si>
    <t xml:space="preserve">kabel CYKY 3x1,5 v.u. 0,45/0,75kV, zkušební napětí 2,5 kV vyroben dle IEC 60332-1 </t>
  </si>
  <si>
    <t xml:space="preserve">kabel CYKY 3 x 2,5 v.u. 0,45/0,75kV, zkušební napětí 2,5 kV vyroben dle IEC 60332-1 </t>
  </si>
  <si>
    <t xml:space="preserve">kabel CYKY 5 x 1,5 p.u. 0,45/0,75kV, zkušební napětí 2,5 kV vyroben dle IEC 60332-1 </t>
  </si>
  <si>
    <t xml:space="preserve">kabel CYKY 5 x 2,5 p.u. 0,45/0,75kV, zkušební napětí 2,5 kV vyroben dle IEC 60332-1 </t>
  </si>
  <si>
    <t xml:space="preserve">kabel CYKY 4 x 16  v.u. 0,6/1kV, zkušební napětí 4 kV vyroben dle IEC 60332-1 </t>
  </si>
  <si>
    <t>oznacovaci stitek na kabel</t>
  </si>
  <si>
    <t>CYA vodic 16 zelenožlutý 0,45/0,75 kV zkušební napětí 2,5 kV</t>
  </si>
  <si>
    <t>trubka elektroinstalační  PVC 2325 25 mm pod.om. 125N/5cm, A1-F</t>
  </si>
  <si>
    <t>tuhá elektroinstalační trubka 4025  25mm 750N/5cn A1-F</t>
  </si>
  <si>
    <t>tuhá elektroinstalační trubka 4032  32mm 750N/5cn A1-F</t>
  </si>
  <si>
    <t xml:space="preserve">Chránička PVC KD 09063 - Kopoflex  A1 450N/20cm </t>
  </si>
  <si>
    <t>Zásuvková skříň  32A/400V, 4x16A/230V IP 44</t>
  </si>
  <si>
    <t>Přepínač seriový 05600 IP44 10A 250 V</t>
  </si>
  <si>
    <t>zásuvka nátěnná 5 pol  3P+N+PE  32A  IP 44</t>
  </si>
  <si>
    <t>pojistka PH 00  80A</t>
  </si>
  <si>
    <t xml:space="preserve">Zásuvka  IP 44  16A 230V 2P+PE pro montáž na povrch </t>
  </si>
  <si>
    <t>trubice T5 54W 4450 lm</t>
  </si>
  <si>
    <t>Hromosvody</t>
  </si>
  <si>
    <t>Mat/jed</t>
  </si>
  <si>
    <t>Mont./jed</t>
  </si>
  <si>
    <t>množství</t>
  </si>
  <si>
    <t>Mat celkem</t>
  </si>
  <si>
    <t>Mont. celkem</t>
  </si>
  <si>
    <t>Celkem</t>
  </si>
  <si>
    <t>Drát AlMgSi 8mm</t>
  </si>
  <si>
    <t>Drát Fen 10mm</t>
  </si>
  <si>
    <t>Pásek FeZn 30x4</t>
  </si>
  <si>
    <t xml:space="preserve">Držák vedení pro zateplení </t>
  </si>
  <si>
    <t>Číselný štítek Al  s příložkou prům 10</t>
  </si>
  <si>
    <t>Svorky pro pásové vodiče</t>
  </si>
  <si>
    <t>Svorka pro jímací tyče</t>
  </si>
  <si>
    <t>Svorka s mezidestičkou pásek x drát</t>
  </si>
  <si>
    <t>Svorka na okapy s cupál vlož.</t>
  </si>
  <si>
    <t>jímací tyč s držákem na hřeben d. 1000</t>
  </si>
  <si>
    <t>Ochranný úhelník</t>
  </si>
  <si>
    <t>Držák ochranného úhelníku</t>
  </si>
  <si>
    <t>Zabezpečení pracoviště</t>
  </si>
  <si>
    <t>hod</t>
  </si>
  <si>
    <t>CELKEM bez DPH</t>
  </si>
  <si>
    <t>Zemní práce bez definitivních povrchových úprav cena bez DPH</t>
  </si>
  <si>
    <t>vykop ryhy 35/80  tr.3. ručně v obsazené trase</t>
  </si>
  <si>
    <t>zahoz kabelove ryhy 35/80</t>
  </si>
  <si>
    <t xml:space="preserve">Hromosvod </t>
  </si>
  <si>
    <t xml:space="preserve">Krabice instalační uzavřená 5 polová 104x104mm se svorkovnicí, A1-D, IP 54 </t>
  </si>
  <si>
    <t>CYA vodic  6  zelenožlutý 0,45/0,75 kV zkušební napětí 2,5 kV</t>
  </si>
  <si>
    <t>Ekvipotenciální svorkovnice s krytem  1xFeZn 10, 2xCu 16, 2xCu 6</t>
  </si>
  <si>
    <t xml:space="preserve">Rozváděč  </t>
  </si>
  <si>
    <t>Prvek</t>
  </si>
  <si>
    <t>parametry</t>
  </si>
  <si>
    <t>cena/ks</t>
  </si>
  <si>
    <t>cena</t>
  </si>
  <si>
    <t>moduly</t>
  </si>
  <si>
    <t>M/C</t>
  </si>
  <si>
    <t>Jistič</t>
  </si>
  <si>
    <t>In 6 A, Ue 230 V a.c., charakteristika B, 1-pól, Icn 10 kA</t>
  </si>
  <si>
    <t>In 10 A, Ue 230 V a.c., charakteristika B, 1-pól, Icn 10 kA</t>
  </si>
  <si>
    <t>In 25A/3B  400V a.c. charakteristika B, 3-pól, Icn 10 kA</t>
  </si>
  <si>
    <t>In 63A/3B  400V a.c. charakteristika B, 3-pól, Icn 10 kA</t>
  </si>
  <si>
    <t>Svodič</t>
  </si>
  <si>
    <t>Kombinovaný svodič přepětí SVC-350-MZ, nap.ochrana 1,5 kV</t>
  </si>
  <si>
    <t xml:space="preserve">Stykač </t>
  </si>
  <si>
    <t>RSI 25A - 20 A 230</t>
  </si>
  <si>
    <t>Proudový chránič</t>
  </si>
  <si>
    <t>In 16 A, Ue 230 V a.c., Idn 30 mA, 2-pól, Inc 10 kA, typ AC</t>
  </si>
  <si>
    <t>In 40 A, Ue 230 V a.c., Idn 30 mA, 2-pól, Inc 10 kA, typ A</t>
  </si>
  <si>
    <t>Řadová svorka</t>
  </si>
  <si>
    <t>RS 35</t>
  </si>
  <si>
    <t xml:space="preserve">RS 2,5 </t>
  </si>
  <si>
    <t>Elektroměr</t>
  </si>
  <si>
    <t>Rozvodnice</t>
  </si>
  <si>
    <t>Cena celkem bez DPH</t>
  </si>
  <si>
    <t>Oceloplechová rozvodnice nástěnná, vnější rozměry 950x510x250 V x Š x H, počet řad  rozteč 150 mm, počev řadě 24, krytí IP43/20, IK 07</t>
  </si>
  <si>
    <t>Kryt pro modulární systém, bez výřezu, rozvodnice 150 x 510, pro počet modulů 24, p</t>
  </si>
  <si>
    <t>Kryt pro modulární systém, s výřezem, V krytu x vnitřní Š rozvodnice 150 x 510</t>
  </si>
  <si>
    <t>„U“ lišta TH35-15, pro vnitřní Š rozvodnice 510, pro počet modulů 24</t>
  </si>
  <si>
    <t>Přístrojová lišta V lišty x vnitřní Š rozvodnice 100 x 510, pro počet modulů 24</t>
  </si>
  <si>
    <t>Posuvný držák pro lištu PD-D-50LPU..., hloubka 100, sada 2 ks,100, 130 mm</t>
  </si>
  <si>
    <t>Záslepka šířka 1000 mm</t>
  </si>
  <si>
    <t>montaz rozv.do 50 kg</t>
  </si>
  <si>
    <t>Víceúčelová svorka univerzální (SK)</t>
  </si>
  <si>
    <t>Paralení svorka 2x8mm (SS)</t>
  </si>
  <si>
    <t>In 32A/3B  400V a.c. charakteristika B, 3-pól, Icn 10 kA</t>
  </si>
  <si>
    <t>In 16 A, Ue 230 V a.c., charakteristika B, 1-pól, Icn 10 kA</t>
  </si>
  <si>
    <t>Kryt pro modulární systém, bez výřezu, rozvodnice 50 x 510, pro počet modulů 24, p</t>
  </si>
  <si>
    <t xml:space="preserve">Jistič 0,5A/3D 400 a.c. charakteristika D, 3-pol Icn 10kA </t>
  </si>
  <si>
    <t>In 10 A, Ue 230 V a.c., Idn 30 mA, 2-pól, Inc 10 kA, typ AC</t>
  </si>
  <si>
    <t>hutnění výkopů (0,35x0,85x230m)</t>
  </si>
  <si>
    <t>Oceloplechová rozvodnice zapuštěná, vnější rozměry 846x606x150 V x Š x H, počet řad  rozteč 150 mm, počev řadě 24, krytí IP43/20, IK 07</t>
  </si>
  <si>
    <t>Propojovací vodiče, spojovací materiál</t>
  </si>
  <si>
    <t>Montáž (HZS)</t>
  </si>
  <si>
    <t>R31.2</t>
  </si>
  <si>
    <t>R31.3</t>
  </si>
  <si>
    <t>Oceloplechová rozvodnice nástěnná, vnější rozměry 850x610x250 V x Š x H, počet řad  rozteč 150 mm, počev řadě 24, krytí IP43/20, IK 07</t>
  </si>
  <si>
    <t>R30.1</t>
  </si>
  <si>
    <t>In 16A, Ue 230 V a.c., charakteristika B, 1-pól, Icn 10 kA</t>
  </si>
  <si>
    <t>In 40A/3B  400V a.c. charakteristika B, 3-pól, Icn 10 kA</t>
  </si>
  <si>
    <t>In 80A/3B  400V a.c. charakteristika B, 3-pól, Icn 10 kA</t>
  </si>
  <si>
    <t>In 125A/3C  400V a.c. charakteristika C, 3-pól, Icn 10 kA</t>
  </si>
  <si>
    <t>Výkonový jistič In 250A/3f  /400V a.c. charakteristika B, 3-pól, Icn 25 kA</t>
  </si>
  <si>
    <t>Výkonový jistič In 400A/3f  315A/400V a.c. charakteristika B, 3-pól, Icn 50 kA</t>
  </si>
  <si>
    <t>Pojistkový odpínač</t>
  </si>
  <si>
    <t xml:space="preserve">Jednopolový 32 A 10x38 </t>
  </si>
  <si>
    <t>Pojistka</t>
  </si>
  <si>
    <t>Válcová gG 10x38 6A 500V</t>
  </si>
  <si>
    <t xml:space="preserve">Třojpolový 100 A 22x58 </t>
  </si>
  <si>
    <t>Válcová gG 22x58 40A 500V</t>
  </si>
  <si>
    <t>Válcová gG 22x58 63A 500V</t>
  </si>
  <si>
    <t>Válcová gG 22x58 80A 500V</t>
  </si>
  <si>
    <t xml:space="preserve">Třojpolový 250 A 10x38 </t>
  </si>
  <si>
    <t>Nožová pojistka vel 1  250A  400V</t>
  </si>
  <si>
    <t xml:space="preserve">Třojpolový 32 A 10x38 </t>
  </si>
  <si>
    <t>Transformátor</t>
  </si>
  <si>
    <t xml:space="preserve">Měřící 250/5 tř.1  </t>
  </si>
  <si>
    <t>Měřící 300/5 tř.1</t>
  </si>
  <si>
    <t>Signálka</t>
  </si>
  <si>
    <t>LED monoblok 230V AC bílá</t>
  </si>
  <si>
    <t>RS 95</t>
  </si>
  <si>
    <t>RS 16</t>
  </si>
  <si>
    <t>Svorka</t>
  </si>
  <si>
    <t>Tunelová svorka 3-polová 2x240mm2</t>
  </si>
  <si>
    <t>Digitální, 3 fázový, 10-100A, tř.1, montáž na lištu</t>
  </si>
  <si>
    <t>Digitální, 3 fázový, x/5A  LCD , tř.1, montáž na lištu</t>
  </si>
  <si>
    <t xml:space="preserve">Rozváděč skříňový 2000x800x400 RAL 7035 </t>
  </si>
  <si>
    <t>Bočnice 2000x400 RAL 7035 (1 pár)</t>
  </si>
  <si>
    <t>Podstavec rohový díl</t>
  </si>
  <si>
    <t>Univerzální díl podstavce 100x800 2 kusy</t>
  </si>
  <si>
    <t>Univerzální díl podstavce 100x400 2 kusy</t>
  </si>
  <si>
    <t>Konstrukce instalační pro umístění přístrojů</t>
  </si>
  <si>
    <t>Propojovací vodiče a pasovina CU 40x5, spojovací materiál</t>
  </si>
  <si>
    <t>Rozváděče R 31.1, 31.4</t>
  </si>
  <si>
    <t>Rozváděče R 31.2</t>
  </si>
  <si>
    <t>Rozváděče R 31.3</t>
  </si>
  <si>
    <t>Rozváděče R 30.1</t>
  </si>
  <si>
    <t>Rozváděče R 31</t>
  </si>
  <si>
    <t>Revitalizace objektu  30,31 AMZ Financial Groupe</t>
  </si>
  <si>
    <t xml:space="preserve"> CYA vodic 4</t>
  </si>
  <si>
    <t xml:space="preserve">Vypínač 01 16A/230V  IP44 </t>
  </si>
  <si>
    <t>Drátěný žlab 200x100 včetně podpěr a spojek</t>
  </si>
  <si>
    <t>Signalka LED bílá barva 230V IP 66 v nástěném provedení</t>
  </si>
  <si>
    <t>Svítidlo zářivkové 2x58 W 10400 lm IP 40, EP</t>
  </si>
  <si>
    <t>Svítidlo zářivkové 2x36 W 3800 lm IP 40, EP</t>
  </si>
  <si>
    <t>Svítidlo zářivkové, plastové,  2x58W IP 66, IK08</t>
  </si>
  <si>
    <t>Svítidlo zářivkové 1x36 W 3800 lm IP 66, EP, IK 08</t>
  </si>
  <si>
    <t>Svítidlo zářivkové 2x36 W 3800 lm IP 66,EP, IK 08</t>
  </si>
  <si>
    <t xml:space="preserve">Průmyslové svítidlo LED 230V/218W/ 28530/ lm IP65 </t>
  </si>
  <si>
    <t>Venkovní reflektor LED 230V/25W/ IP66</t>
  </si>
  <si>
    <t>trubice T5 36W 3800 lm</t>
  </si>
  <si>
    <t>Trubice 24 W</t>
  </si>
  <si>
    <t>Svítidlo zářivkové 1x24 W, 1800lm, IP 65, II. třída izolace , IK 08, 1G10</t>
  </si>
  <si>
    <t>Svítidlo zářivkové 1x24 W, 1800lm, IP 40, 1G10</t>
  </si>
  <si>
    <t>Držák vedení na ploché střechy z asfaltového pásu</t>
  </si>
  <si>
    <t xml:space="preserve">Pomocný materiál (hmoždinky, spojovcí materiál, vázací pásky,  atd.) </t>
  </si>
  <si>
    <t>Svítidlo nástěnné LED, IP 54, 970lm, 8W</t>
  </si>
</sst>
</file>

<file path=xl/styles.xml><?xml version="1.0" encoding="utf-8"?>
<styleSheet xmlns="http://schemas.openxmlformats.org/spreadsheetml/2006/main">
  <numFmts count="2">
    <numFmt numFmtId="165" formatCode="#,##0\ &quot;Kč&quot;"/>
    <numFmt numFmtId="166" formatCode="0.0"/>
  </numFmts>
  <fonts count="14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0"/>
      <name val="Arial CE"/>
      <family val="2"/>
      <charset val="238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" fontId="0" fillId="2" borderId="0" xfId="0" applyNumberFormat="1" applyFill="1"/>
    <xf numFmtId="4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0" fontId="0" fillId="3" borderId="0" xfId="0" applyFill="1"/>
    <xf numFmtId="166" fontId="0" fillId="0" borderId="0" xfId="0" applyNumberFormat="1"/>
    <xf numFmtId="1" fontId="0" fillId="0" borderId="0" xfId="0" applyNumberFormat="1"/>
    <xf numFmtId="3" fontId="1" fillId="0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3" fillId="0" borderId="0" xfId="0" applyFont="1"/>
    <xf numFmtId="0" fontId="5" fillId="0" borderId="0" xfId="0" applyFont="1"/>
    <xf numFmtId="1" fontId="6" fillId="0" borderId="0" xfId="0" applyNumberFormat="1" applyFont="1"/>
    <xf numFmtId="0" fontId="0" fillId="0" borderId="0" xfId="0" applyAlignment="1"/>
    <xf numFmtId="0" fontId="0" fillId="5" borderId="0" xfId="0" applyFill="1"/>
    <xf numFmtId="0" fontId="0" fillId="0" borderId="0" xfId="0" applyFont="1"/>
    <xf numFmtId="0" fontId="0" fillId="5" borderId="0" xfId="0" applyFill="1" applyBorder="1"/>
    <xf numFmtId="0" fontId="0" fillId="0" borderId="0" xfId="0" applyBorder="1"/>
    <xf numFmtId="166" fontId="0" fillId="0" borderId="0" xfId="0" applyNumberFormat="1" applyBorder="1"/>
    <xf numFmtId="3" fontId="1" fillId="0" borderId="0" xfId="0" applyNumberFormat="1" applyFont="1" applyFill="1" applyBorder="1" applyAlignment="1">
      <alignment wrapText="1"/>
    </xf>
    <xf numFmtId="1" fontId="0" fillId="0" borderId="0" xfId="0" applyNumberFormat="1" applyBorder="1"/>
    <xf numFmtId="165" fontId="12" fillId="6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wrapText="1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5" borderId="7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5" fillId="0" borderId="0" xfId="0" applyNumberFormat="1" applyFont="1"/>
    <xf numFmtId="0" fontId="1" fillId="0" borderId="0" xfId="0" applyFont="1" applyFill="1" applyAlignment="1">
      <alignment wrapText="1"/>
    </xf>
    <xf numFmtId="165" fontId="8" fillId="4" borderId="0" xfId="0" applyNumberFormat="1" applyFont="1" applyFill="1"/>
    <xf numFmtId="0" fontId="0" fillId="5" borderId="0" xfId="0" applyFont="1" applyFill="1"/>
    <xf numFmtId="0" fontId="0" fillId="5" borderId="5" xfId="0" applyFill="1" applyBorder="1"/>
    <xf numFmtId="0" fontId="0" fillId="5" borderId="8" xfId="0" applyFill="1" applyBorder="1"/>
    <xf numFmtId="0" fontId="13" fillId="6" borderId="0" xfId="0" applyFont="1" applyFill="1"/>
    <xf numFmtId="0" fontId="9" fillId="0" borderId="0" xfId="1" applyNumberFormat="1" applyFont="1" applyFill="1" applyBorder="1"/>
    <xf numFmtId="3" fontId="0" fillId="0" borderId="0" xfId="0" applyNumberFormat="1"/>
    <xf numFmtId="0" fontId="0" fillId="0" borderId="0" xfId="0" applyAlignment="1">
      <alignment wrapText="1"/>
    </xf>
    <xf numFmtId="0" fontId="10" fillId="7" borderId="0" xfId="0" applyFont="1" applyFill="1"/>
    <xf numFmtId="3" fontId="10" fillId="7" borderId="0" xfId="0" applyNumberFormat="1" applyFont="1" applyFill="1"/>
    <xf numFmtId="0" fontId="0" fillId="5" borderId="0" xfId="0" applyFont="1" applyFill="1" applyBorder="1"/>
    <xf numFmtId="16" fontId="0" fillId="0" borderId="0" xfId="0" applyNumberFormat="1"/>
    <xf numFmtId="0" fontId="0" fillId="5" borderId="11" xfId="0" applyFill="1" applyBorder="1"/>
    <xf numFmtId="0" fontId="0" fillId="7" borderId="0" xfId="0" applyFill="1" applyBorder="1"/>
    <xf numFmtId="166" fontId="0" fillId="7" borderId="0" xfId="0" applyNumberFormat="1" applyFill="1" applyBorder="1"/>
    <xf numFmtId="0" fontId="0" fillId="7" borderId="0" xfId="0" applyFont="1" applyFill="1" applyBorder="1"/>
    <xf numFmtId="3" fontId="1" fillId="7" borderId="0" xfId="0" applyNumberFormat="1" applyFont="1" applyFill="1" applyBorder="1" applyAlignment="1">
      <alignment wrapText="1"/>
    </xf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6"/>
  <sheetViews>
    <sheetView tabSelected="1" workbookViewId="0">
      <selection activeCell="H33" sqref="H33"/>
    </sheetView>
  </sheetViews>
  <sheetFormatPr defaultRowHeight="12.5"/>
  <cols>
    <col min="4" max="4" width="10.7265625" customWidth="1"/>
    <col min="7" max="7" width="17.7265625" customWidth="1"/>
  </cols>
  <sheetData>
    <row r="3" spans="2:7" ht="22.5" customHeight="1">
      <c r="C3" s="59" t="s">
        <v>179</v>
      </c>
      <c r="D3" s="59"/>
      <c r="E3" s="59"/>
      <c r="F3" s="59"/>
      <c r="G3" s="59"/>
    </row>
    <row r="6" spans="2:7">
      <c r="B6" s="57"/>
      <c r="C6" s="57"/>
      <c r="D6" s="57"/>
    </row>
    <row r="7" spans="2:7">
      <c r="B7" s="57" t="s">
        <v>8</v>
      </c>
      <c r="C7" s="57"/>
      <c r="D7" s="57"/>
      <c r="G7" s="9"/>
    </row>
    <row r="8" spans="2:7">
      <c r="B8" s="15"/>
      <c r="C8" s="15"/>
      <c r="D8" s="15"/>
      <c r="G8" s="9"/>
    </row>
    <row r="9" spans="2:7">
      <c r="B9" s="57" t="s">
        <v>174</v>
      </c>
      <c r="C9" s="57"/>
      <c r="D9" s="57"/>
      <c r="E9">
        <v>2</v>
      </c>
      <c r="F9" s="46">
        <f>'R31.1, R31.4'!F29</f>
        <v>0</v>
      </c>
      <c r="G9" s="9"/>
    </row>
    <row r="10" spans="2:7">
      <c r="B10" s="57" t="s">
        <v>175</v>
      </c>
      <c r="C10" s="57"/>
      <c r="D10" s="57"/>
      <c r="E10">
        <v>1</v>
      </c>
      <c r="F10" s="9">
        <f>R31.2!F28</f>
        <v>0</v>
      </c>
      <c r="G10" s="9"/>
    </row>
    <row r="11" spans="2:7">
      <c r="B11" s="57" t="s">
        <v>176</v>
      </c>
      <c r="C11" s="57"/>
      <c r="D11" s="57"/>
      <c r="E11">
        <v>1</v>
      </c>
      <c r="F11" s="9">
        <f>R31.3!F28</f>
        <v>0</v>
      </c>
      <c r="G11" s="9"/>
    </row>
    <row r="12" spans="2:7">
      <c r="B12" s="57" t="s">
        <v>177</v>
      </c>
      <c r="C12" s="57"/>
      <c r="D12" s="57"/>
      <c r="E12">
        <v>1</v>
      </c>
      <c r="F12" s="9">
        <f>R30.1!F29</f>
        <v>0</v>
      </c>
      <c r="G12" s="9"/>
    </row>
    <row r="13" spans="2:7">
      <c r="B13" s="57" t="s">
        <v>178</v>
      </c>
      <c r="C13" s="57"/>
      <c r="D13" s="57"/>
      <c r="E13">
        <v>1</v>
      </c>
      <c r="F13" s="9">
        <f>'R31'!F45</f>
        <v>0</v>
      </c>
      <c r="G13" s="9"/>
    </row>
    <row r="14" spans="2:7">
      <c r="B14" s="15"/>
      <c r="C14" s="15"/>
      <c r="D14" s="15"/>
      <c r="G14" s="9"/>
    </row>
    <row r="15" spans="2:7">
      <c r="B15" s="15" t="s">
        <v>10</v>
      </c>
      <c r="C15" s="15"/>
      <c r="D15" s="15"/>
      <c r="G15" s="9"/>
    </row>
    <row r="16" spans="2:7">
      <c r="B16" s="57"/>
      <c r="C16" s="57"/>
      <c r="D16" s="57"/>
      <c r="G16" s="9"/>
    </row>
    <row r="17" spans="2:7">
      <c r="B17" s="57" t="s">
        <v>87</v>
      </c>
      <c r="C17" s="57"/>
      <c r="D17" s="57"/>
      <c r="G17" s="9"/>
    </row>
    <row r="18" spans="2:7">
      <c r="B18" s="15"/>
      <c r="C18" s="15"/>
      <c r="D18" s="15"/>
      <c r="G18" s="9"/>
    </row>
    <row r="19" spans="2:7">
      <c r="B19" s="57"/>
      <c r="C19" s="57"/>
      <c r="D19" s="57"/>
      <c r="G19" s="9"/>
    </row>
    <row r="20" spans="2:7">
      <c r="B20" s="57"/>
      <c r="C20" s="57"/>
      <c r="D20" s="57"/>
    </row>
    <row r="21" spans="2:7">
      <c r="B21" s="57"/>
      <c r="C21" s="57"/>
      <c r="D21" s="57"/>
    </row>
    <row r="22" spans="2:7" ht="15.5">
      <c r="B22" s="58" t="s">
        <v>9</v>
      </c>
      <c r="C22" s="58"/>
      <c r="D22" s="58"/>
      <c r="E22" s="13"/>
      <c r="F22" s="13"/>
      <c r="G22" s="14"/>
    </row>
    <row r="23" spans="2:7">
      <c r="B23" s="57"/>
      <c r="C23" s="57"/>
      <c r="D23" s="57"/>
    </row>
    <row r="24" spans="2:7">
      <c r="B24" s="57" t="s">
        <v>25</v>
      </c>
      <c r="C24" s="57"/>
      <c r="D24" s="57"/>
      <c r="G24" s="9"/>
    </row>
    <row r="25" spans="2:7">
      <c r="B25" s="57"/>
      <c r="C25" s="57"/>
      <c r="D25" s="57"/>
    </row>
    <row r="26" spans="2:7">
      <c r="B26" s="57" t="s">
        <v>26</v>
      </c>
      <c r="C26" s="57"/>
      <c r="D26" s="57"/>
      <c r="G26" s="9">
        <f>G22+G24</f>
        <v>0</v>
      </c>
    </row>
  </sheetData>
  <mergeCells count="18">
    <mergeCell ref="C3:G3"/>
    <mergeCell ref="B6:D6"/>
    <mergeCell ref="B7:D7"/>
    <mergeCell ref="B16:D16"/>
    <mergeCell ref="B19:D19"/>
    <mergeCell ref="B9:D9"/>
    <mergeCell ref="B10:D10"/>
    <mergeCell ref="B11:D11"/>
    <mergeCell ref="B12:D12"/>
    <mergeCell ref="B13:D13"/>
    <mergeCell ref="B17:D17"/>
    <mergeCell ref="B24:D24"/>
    <mergeCell ref="B25:D25"/>
    <mergeCell ref="B26:D26"/>
    <mergeCell ref="B23:D23"/>
    <mergeCell ref="B20:D20"/>
    <mergeCell ref="B21:D21"/>
    <mergeCell ref="B22:D22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F9" sqref="F9"/>
    </sheetView>
  </sheetViews>
  <sheetFormatPr defaultRowHeight="12.5"/>
  <cols>
    <col min="1" max="1" width="81.453125" customWidth="1"/>
    <col min="6" max="6" width="16.54296875" customWidth="1"/>
    <col min="7" max="7" width="15.7265625" customWidth="1"/>
    <col min="8" max="8" width="17.54296875" customWidth="1"/>
  </cols>
  <sheetData>
    <row r="1" spans="1:8" ht="25">
      <c r="A1" s="24" t="s">
        <v>37</v>
      </c>
      <c r="C1" s="1" t="s">
        <v>11</v>
      </c>
      <c r="D1" s="1" t="s">
        <v>12</v>
      </c>
      <c r="E1" t="s">
        <v>15</v>
      </c>
      <c r="F1" s="2" t="s">
        <v>16</v>
      </c>
      <c r="G1" s="2" t="s">
        <v>17</v>
      </c>
      <c r="H1" s="6" t="s">
        <v>23</v>
      </c>
    </row>
    <row r="2" spans="1:8" ht="20">
      <c r="A2" s="23"/>
      <c r="B2" s="3"/>
      <c r="C2" s="4" t="s">
        <v>22</v>
      </c>
      <c r="D2" s="4" t="s">
        <v>22</v>
      </c>
      <c r="E2" s="11">
        <v>6606</v>
      </c>
      <c r="F2" s="11"/>
      <c r="G2" s="11"/>
      <c r="H2" s="11"/>
    </row>
    <row r="3" spans="1:8" ht="13">
      <c r="A3" s="7" t="s">
        <v>52</v>
      </c>
      <c r="B3" t="s">
        <v>1</v>
      </c>
      <c r="E3" s="16">
        <v>10</v>
      </c>
      <c r="H3" s="10"/>
    </row>
    <row r="4" spans="1:8" ht="13">
      <c r="A4" s="16" t="s">
        <v>53</v>
      </c>
      <c r="B4" t="s">
        <v>1</v>
      </c>
      <c r="E4" s="16">
        <v>878</v>
      </c>
      <c r="H4" s="10"/>
    </row>
    <row r="5" spans="1:8" ht="13">
      <c r="A5" s="16" t="s">
        <v>54</v>
      </c>
      <c r="B5" t="s">
        <v>1</v>
      </c>
      <c r="D5" s="8"/>
      <c r="E5" s="16">
        <v>120</v>
      </c>
      <c r="H5" s="10"/>
    </row>
    <row r="6" spans="1:8" ht="13">
      <c r="A6" s="7" t="s">
        <v>55</v>
      </c>
      <c r="B6" t="s">
        <v>1</v>
      </c>
      <c r="D6" s="8"/>
      <c r="E6" s="41">
        <v>40</v>
      </c>
      <c r="H6" s="10"/>
    </row>
    <row r="7" spans="1:8" ht="13">
      <c r="A7" s="7" t="s">
        <v>27</v>
      </c>
      <c r="B7" t="s">
        <v>18</v>
      </c>
      <c r="D7" s="8"/>
      <c r="E7">
        <v>41</v>
      </c>
      <c r="H7" s="5"/>
    </row>
    <row r="8" spans="1:8" ht="13">
      <c r="A8" s="7" t="s">
        <v>28</v>
      </c>
      <c r="B8" t="s">
        <v>18</v>
      </c>
      <c r="D8" s="8"/>
      <c r="E8">
        <v>3</v>
      </c>
      <c r="H8" s="5"/>
    </row>
    <row r="9" spans="1:8" ht="13">
      <c r="A9" s="7" t="s">
        <v>29</v>
      </c>
      <c r="B9" t="s">
        <v>18</v>
      </c>
      <c r="E9">
        <v>13</v>
      </c>
      <c r="H9" s="5"/>
    </row>
    <row r="10" spans="1:8" ht="13">
      <c r="A10" s="7" t="s">
        <v>88</v>
      </c>
      <c r="B10" t="s">
        <v>18</v>
      </c>
      <c r="E10" s="16">
        <v>74</v>
      </c>
      <c r="H10" s="10"/>
    </row>
    <row r="11" spans="1:8" ht="13">
      <c r="A11" s="16" t="s">
        <v>182</v>
      </c>
      <c r="B11" t="s">
        <v>1</v>
      </c>
      <c r="E11" s="16">
        <v>395</v>
      </c>
      <c r="H11" s="10"/>
    </row>
    <row r="12" spans="1:8" ht="13">
      <c r="A12" s="16" t="s">
        <v>180</v>
      </c>
      <c r="B12" t="s">
        <v>1</v>
      </c>
      <c r="E12">
        <v>40</v>
      </c>
      <c r="H12" s="5"/>
    </row>
    <row r="13" spans="1:8" ht="13">
      <c r="A13" s="7" t="s">
        <v>89</v>
      </c>
      <c r="B13" t="s">
        <v>1</v>
      </c>
      <c r="E13" s="16">
        <v>70</v>
      </c>
      <c r="H13" s="10"/>
    </row>
    <row r="14" spans="1:8" ht="13">
      <c r="A14" s="18" t="s">
        <v>51</v>
      </c>
      <c r="B14" s="19" t="s">
        <v>1</v>
      </c>
      <c r="C14" s="20"/>
      <c r="D14" s="20"/>
      <c r="E14" s="50">
        <v>10</v>
      </c>
      <c r="F14" s="19"/>
      <c r="G14" s="19"/>
      <c r="H14" s="21"/>
    </row>
    <row r="15" spans="1:8" ht="13">
      <c r="A15" s="18" t="s">
        <v>45</v>
      </c>
      <c r="B15" s="19" t="s">
        <v>1</v>
      </c>
      <c r="C15" s="20"/>
      <c r="D15" s="20"/>
      <c r="E15" s="18">
        <v>1500</v>
      </c>
      <c r="F15" s="19"/>
      <c r="G15" s="22"/>
      <c r="H15" s="21"/>
    </row>
    <row r="16" spans="1:8" ht="13">
      <c r="A16" s="7" t="s">
        <v>46</v>
      </c>
      <c r="B16" t="s">
        <v>1</v>
      </c>
      <c r="E16" s="16">
        <v>1310</v>
      </c>
      <c r="H16" s="10"/>
    </row>
    <row r="17" spans="1:8" ht="13">
      <c r="A17" s="7" t="s">
        <v>0</v>
      </c>
      <c r="B17" t="s">
        <v>1</v>
      </c>
      <c r="C17" s="9"/>
      <c r="D17" s="8"/>
      <c r="E17" s="12">
        <v>90</v>
      </c>
      <c r="G17" s="9"/>
      <c r="H17" s="10"/>
    </row>
    <row r="18" spans="1:8" ht="13">
      <c r="A18" s="18" t="s">
        <v>49</v>
      </c>
      <c r="B18" s="19" t="s">
        <v>1</v>
      </c>
      <c r="C18" s="20"/>
      <c r="D18" s="20"/>
      <c r="E18" s="50">
        <v>149</v>
      </c>
      <c r="F18" s="19"/>
      <c r="G18" s="19"/>
      <c r="H18" s="21"/>
    </row>
    <row r="19" spans="1:8" ht="13">
      <c r="A19" s="7" t="s">
        <v>47</v>
      </c>
      <c r="B19" t="s">
        <v>1</v>
      </c>
      <c r="E19" s="16">
        <v>1085</v>
      </c>
      <c r="H19" s="10"/>
    </row>
    <row r="20" spans="1:8" ht="13">
      <c r="A20" s="7" t="s">
        <v>48</v>
      </c>
      <c r="B20" t="s">
        <v>1</v>
      </c>
      <c r="E20" s="16">
        <v>20</v>
      </c>
      <c r="H20" s="10"/>
    </row>
    <row r="21" spans="1:8" ht="13">
      <c r="A21" s="7" t="s">
        <v>50</v>
      </c>
      <c r="B21" t="s">
        <v>18</v>
      </c>
      <c r="E21" s="16">
        <v>103</v>
      </c>
      <c r="H21" s="10"/>
    </row>
    <row r="22" spans="1:8" ht="13">
      <c r="A22" s="18" t="s">
        <v>3</v>
      </c>
      <c r="B22" s="19" t="s">
        <v>18</v>
      </c>
      <c r="C22" s="20"/>
      <c r="D22" s="20"/>
      <c r="E22" s="50">
        <v>28</v>
      </c>
      <c r="F22" s="19"/>
      <c r="G22" s="19"/>
      <c r="H22" s="21"/>
    </row>
    <row r="23" spans="1:8" ht="13">
      <c r="A23" s="18" t="s">
        <v>4</v>
      </c>
      <c r="B23" s="19" t="s">
        <v>18</v>
      </c>
      <c r="C23" s="20"/>
      <c r="D23" s="20"/>
      <c r="E23" s="50">
        <v>94</v>
      </c>
      <c r="F23" s="19"/>
      <c r="G23" s="22"/>
      <c r="H23" s="21"/>
    </row>
    <row r="24" spans="1:8" ht="13">
      <c r="A24" s="7" t="s">
        <v>5</v>
      </c>
      <c r="B24" t="s">
        <v>18</v>
      </c>
      <c r="C24" s="8"/>
      <c r="D24" s="8"/>
      <c r="E24" s="41">
        <v>7</v>
      </c>
      <c r="H24" s="10"/>
    </row>
    <row r="25" spans="1:8" ht="13">
      <c r="A25" s="7" t="s">
        <v>38</v>
      </c>
      <c r="B25" t="s">
        <v>18</v>
      </c>
      <c r="E25">
        <v>2</v>
      </c>
      <c r="H25" s="5"/>
    </row>
    <row r="26" spans="1:8" ht="13">
      <c r="A26" s="16" t="s">
        <v>35</v>
      </c>
      <c r="B26" t="s">
        <v>18</v>
      </c>
      <c r="E26" s="16">
        <v>5</v>
      </c>
      <c r="H26" s="10"/>
    </row>
    <row r="27" spans="1:8" ht="13">
      <c r="A27" s="16" t="s">
        <v>36</v>
      </c>
      <c r="B27" t="s">
        <v>18</v>
      </c>
      <c r="E27">
        <v>4</v>
      </c>
      <c r="H27" s="5"/>
    </row>
    <row r="28" spans="1:8" ht="13">
      <c r="A28" s="16" t="s">
        <v>43</v>
      </c>
      <c r="B28" t="s">
        <v>18</v>
      </c>
      <c r="E28" s="16">
        <v>5</v>
      </c>
      <c r="H28" s="10"/>
    </row>
    <row r="29" spans="1:8" ht="13">
      <c r="A29" s="16" t="s">
        <v>181</v>
      </c>
      <c r="B29" t="s">
        <v>18</v>
      </c>
      <c r="E29">
        <v>7</v>
      </c>
      <c r="H29" s="5"/>
    </row>
    <row r="30" spans="1:8" ht="13">
      <c r="A30" s="7" t="s">
        <v>57</v>
      </c>
      <c r="B30" t="s">
        <v>18</v>
      </c>
      <c r="E30" s="16">
        <v>2</v>
      </c>
      <c r="H30" s="10"/>
    </row>
    <row r="31" spans="1:8" ht="13">
      <c r="A31" s="7" t="s">
        <v>33</v>
      </c>
      <c r="B31" t="s">
        <v>18</v>
      </c>
      <c r="E31">
        <v>2</v>
      </c>
      <c r="H31" s="5"/>
    </row>
    <row r="32" spans="1:8" ht="13">
      <c r="A32" s="7" t="s">
        <v>30</v>
      </c>
      <c r="B32" t="s">
        <v>18</v>
      </c>
      <c r="E32">
        <v>4</v>
      </c>
      <c r="H32" s="5"/>
    </row>
    <row r="33" spans="1:8" ht="13">
      <c r="A33" s="7" t="s">
        <v>34</v>
      </c>
      <c r="B33" t="s">
        <v>18</v>
      </c>
      <c r="E33">
        <v>6</v>
      </c>
      <c r="H33" s="5"/>
    </row>
    <row r="34" spans="1:8" ht="13">
      <c r="A34" s="7" t="s">
        <v>31</v>
      </c>
      <c r="B34" t="s">
        <v>18</v>
      </c>
      <c r="E34">
        <v>6</v>
      </c>
      <c r="H34" s="5"/>
    </row>
    <row r="35" spans="1:8" ht="13">
      <c r="A35" s="7" t="s">
        <v>44</v>
      </c>
      <c r="B35" t="s">
        <v>18</v>
      </c>
      <c r="E35">
        <v>1</v>
      </c>
      <c r="H35" s="5"/>
    </row>
    <row r="36" spans="1:8" ht="13">
      <c r="A36" s="7" t="s">
        <v>32</v>
      </c>
      <c r="B36" t="s">
        <v>18</v>
      </c>
      <c r="E36">
        <v>11</v>
      </c>
      <c r="H36" s="5"/>
    </row>
    <row r="37" spans="1:8" ht="13">
      <c r="A37" s="7" t="s">
        <v>39</v>
      </c>
      <c r="B37" t="s">
        <v>18</v>
      </c>
      <c r="E37">
        <v>6</v>
      </c>
      <c r="H37" s="5"/>
    </row>
    <row r="38" spans="1:8" ht="13">
      <c r="A38" s="16" t="s">
        <v>40</v>
      </c>
      <c r="B38" t="s">
        <v>18</v>
      </c>
      <c r="E38">
        <v>25</v>
      </c>
      <c r="H38" s="5"/>
    </row>
    <row r="39" spans="1:8" ht="13">
      <c r="A39" s="16" t="s">
        <v>183</v>
      </c>
      <c r="B39" t="s">
        <v>18</v>
      </c>
      <c r="E39">
        <v>2</v>
      </c>
      <c r="H39" s="5"/>
    </row>
    <row r="40" spans="1:8" ht="13">
      <c r="A40" s="7" t="s">
        <v>41</v>
      </c>
      <c r="B40" t="s">
        <v>18</v>
      </c>
      <c r="E40">
        <v>25</v>
      </c>
      <c r="H40" s="5"/>
    </row>
    <row r="41" spans="1:8" ht="13">
      <c r="A41" s="7" t="s">
        <v>42</v>
      </c>
      <c r="B41" t="s">
        <v>18</v>
      </c>
      <c r="E41">
        <v>25</v>
      </c>
      <c r="H41" s="5"/>
    </row>
    <row r="42" spans="1:8" ht="13">
      <c r="A42" s="16" t="s">
        <v>60</v>
      </c>
      <c r="B42" t="s">
        <v>18</v>
      </c>
      <c r="E42" s="16">
        <v>33</v>
      </c>
      <c r="H42" s="10"/>
    </row>
    <row r="43" spans="1:8" ht="13">
      <c r="A43" s="16" t="s">
        <v>58</v>
      </c>
      <c r="B43" t="s">
        <v>18</v>
      </c>
      <c r="E43" s="16">
        <v>11</v>
      </c>
      <c r="H43" s="10"/>
    </row>
    <row r="44" spans="1:8" ht="13">
      <c r="A44" s="16" t="s">
        <v>56</v>
      </c>
      <c r="B44" t="s">
        <v>18</v>
      </c>
      <c r="D44" s="19"/>
      <c r="E44">
        <v>20</v>
      </c>
      <c r="H44" s="5"/>
    </row>
    <row r="45" spans="1:8" ht="13">
      <c r="A45" s="18" t="s">
        <v>59</v>
      </c>
      <c r="B45" s="19" t="s">
        <v>18</v>
      </c>
      <c r="C45" s="19"/>
      <c r="D45" s="19"/>
      <c r="E45" s="18">
        <v>18</v>
      </c>
      <c r="F45" s="19"/>
      <c r="G45" s="19"/>
      <c r="H45" s="21"/>
    </row>
    <row r="46" spans="1:8" ht="13">
      <c r="A46" s="7" t="s">
        <v>123</v>
      </c>
      <c r="B46" t="s">
        <v>18</v>
      </c>
      <c r="E46" s="16">
        <v>4</v>
      </c>
      <c r="H46" s="10"/>
    </row>
    <row r="47" spans="1:8" ht="13">
      <c r="A47" s="7" t="s">
        <v>21</v>
      </c>
      <c r="B47" t="s">
        <v>18</v>
      </c>
      <c r="C47" s="9"/>
      <c r="D47" s="8"/>
      <c r="E47">
        <v>2</v>
      </c>
      <c r="G47" s="9"/>
      <c r="H47" s="10"/>
    </row>
    <row r="48" spans="1:8" ht="13">
      <c r="A48" s="16" t="s">
        <v>184</v>
      </c>
      <c r="B48" t="s">
        <v>18</v>
      </c>
      <c r="E48">
        <v>3</v>
      </c>
      <c r="H48" s="5"/>
    </row>
    <row r="49" spans="1:8" ht="13">
      <c r="A49" s="16" t="s">
        <v>187</v>
      </c>
      <c r="B49" t="s">
        <v>18</v>
      </c>
      <c r="E49">
        <v>1</v>
      </c>
      <c r="H49" s="5"/>
    </row>
    <row r="50" spans="1:8" ht="13">
      <c r="A50" s="16" t="s">
        <v>185</v>
      </c>
      <c r="B50" t="s">
        <v>18</v>
      </c>
      <c r="E50">
        <v>2</v>
      </c>
      <c r="H50" s="5"/>
    </row>
    <row r="51" spans="1:8" ht="13">
      <c r="A51" s="16" t="s">
        <v>188</v>
      </c>
      <c r="B51" t="s">
        <v>18</v>
      </c>
      <c r="E51">
        <v>2</v>
      </c>
      <c r="H51" s="5"/>
    </row>
    <row r="52" spans="1:8" ht="13">
      <c r="A52" s="16" t="s">
        <v>197</v>
      </c>
      <c r="B52" t="s">
        <v>18</v>
      </c>
      <c r="E52">
        <v>10</v>
      </c>
      <c r="H52" s="5"/>
    </row>
    <row r="53" spans="1:8" ht="13">
      <c r="A53" s="16" t="s">
        <v>193</v>
      </c>
      <c r="B53" t="s">
        <v>18</v>
      </c>
      <c r="E53">
        <v>3</v>
      </c>
      <c r="H53" s="5"/>
    </row>
    <row r="54" spans="1:8" ht="13">
      <c r="A54" s="16" t="s">
        <v>194</v>
      </c>
      <c r="B54" t="s">
        <v>18</v>
      </c>
      <c r="E54">
        <v>8</v>
      </c>
      <c r="H54" s="5"/>
    </row>
    <row r="55" spans="1:8" ht="13">
      <c r="A55" s="7" t="s">
        <v>186</v>
      </c>
      <c r="B55" t="s">
        <v>18</v>
      </c>
      <c r="E55" s="16">
        <v>19</v>
      </c>
      <c r="H55" s="10"/>
    </row>
    <row r="56" spans="1:8" ht="13">
      <c r="A56" s="16" t="s">
        <v>192</v>
      </c>
      <c r="B56" t="s">
        <v>18</v>
      </c>
      <c r="E56">
        <v>3</v>
      </c>
      <c r="H56" s="5"/>
    </row>
    <row r="57" spans="1:8" ht="13">
      <c r="A57" s="7" t="s">
        <v>191</v>
      </c>
      <c r="B57" t="s">
        <v>18</v>
      </c>
      <c r="E57">
        <v>9</v>
      </c>
      <c r="H57" s="5"/>
    </row>
    <row r="58" spans="1:8" ht="13">
      <c r="A58" s="7" t="s">
        <v>61</v>
      </c>
      <c r="B58" t="s">
        <v>18</v>
      </c>
      <c r="E58" s="16">
        <v>44</v>
      </c>
      <c r="H58" s="10"/>
    </row>
    <row r="59" spans="1:8" ht="13">
      <c r="A59" s="16" t="s">
        <v>189</v>
      </c>
      <c r="B59" t="s">
        <v>18</v>
      </c>
      <c r="E59" s="16">
        <v>37</v>
      </c>
      <c r="H59" s="10"/>
    </row>
    <row r="60" spans="1:8" ht="13">
      <c r="A60" s="16" t="s">
        <v>190</v>
      </c>
      <c r="B60" t="s">
        <v>18</v>
      </c>
      <c r="E60">
        <v>8</v>
      </c>
      <c r="H60" s="5"/>
    </row>
    <row r="61" spans="1:8" ht="13">
      <c r="A61" t="s">
        <v>90</v>
      </c>
      <c r="B61" t="s">
        <v>18</v>
      </c>
      <c r="E61" s="16">
        <v>5</v>
      </c>
      <c r="H61" s="10"/>
    </row>
    <row r="62" spans="1:8" ht="13">
      <c r="A62" s="19" t="s">
        <v>7</v>
      </c>
      <c r="B62" s="19" t="s">
        <v>2</v>
      </c>
      <c r="C62" s="20"/>
      <c r="D62" s="20"/>
      <c r="E62" s="50">
        <v>20</v>
      </c>
      <c r="F62" s="19"/>
      <c r="G62" s="19"/>
      <c r="H62" s="21"/>
    </row>
    <row r="63" spans="1:8" ht="13">
      <c r="A63" s="19" t="s">
        <v>19</v>
      </c>
      <c r="B63" s="19" t="s">
        <v>2</v>
      </c>
      <c r="C63" s="20"/>
      <c r="D63" s="20"/>
      <c r="E63" s="50">
        <v>20</v>
      </c>
      <c r="F63" s="19"/>
      <c r="G63" s="19"/>
      <c r="H63" s="21"/>
    </row>
    <row r="64" spans="1:8" ht="13">
      <c r="A64" s="53" t="s">
        <v>14</v>
      </c>
      <c r="B64" s="53" t="s">
        <v>2</v>
      </c>
      <c r="C64" s="54"/>
      <c r="D64" s="54"/>
      <c r="E64" s="55">
        <v>20</v>
      </c>
      <c r="F64" s="53"/>
      <c r="G64" s="53"/>
      <c r="H64" s="56"/>
    </row>
    <row r="65" spans="1:8" ht="13">
      <c r="A65" s="18" t="s">
        <v>20</v>
      </c>
      <c r="B65" s="19" t="s">
        <v>2</v>
      </c>
      <c r="C65" s="20"/>
      <c r="D65" s="20"/>
      <c r="E65" s="50">
        <v>35</v>
      </c>
      <c r="F65" s="19"/>
      <c r="G65" s="22"/>
      <c r="H65" s="21"/>
    </row>
    <row r="66" spans="1:8" ht="13">
      <c r="A66" s="18" t="s">
        <v>196</v>
      </c>
      <c r="B66" s="19" t="s">
        <v>18</v>
      </c>
      <c r="C66" s="19"/>
      <c r="D66" s="19"/>
      <c r="E66" s="50">
        <v>1</v>
      </c>
      <c r="F66" s="19"/>
      <c r="G66" s="19"/>
      <c r="H66" s="21"/>
    </row>
    <row r="67" spans="1:8" ht="13">
      <c r="A67" s="18" t="s">
        <v>6</v>
      </c>
      <c r="B67" s="19" t="s">
        <v>1</v>
      </c>
      <c r="C67" s="20"/>
      <c r="D67" s="20"/>
      <c r="E67" s="50">
        <v>50</v>
      </c>
      <c r="F67" s="19"/>
      <c r="G67" s="22"/>
      <c r="H67" s="2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9"/>
  <sheetViews>
    <sheetView workbookViewId="0">
      <selection activeCell="E4" sqref="E4:F29"/>
    </sheetView>
  </sheetViews>
  <sheetFormatPr defaultRowHeight="12.5"/>
  <cols>
    <col min="2" max="2" width="17.7265625" customWidth="1"/>
    <col min="3" max="3" width="74.7265625" customWidth="1"/>
    <col min="7" max="7" width="8.7265625" customWidth="1"/>
    <col min="8" max="8" width="9.1796875" hidden="1" customWidth="1"/>
    <col min="9" max="9" width="14.1796875" hidden="1" customWidth="1"/>
  </cols>
  <sheetData>
    <row r="2" spans="2:9" ht="21">
      <c r="B2" s="44" t="s">
        <v>91</v>
      </c>
      <c r="C2" s="51">
        <v>42766</v>
      </c>
    </row>
    <row r="3" spans="2:9">
      <c r="B3" t="s">
        <v>92</v>
      </c>
      <c r="C3" t="s">
        <v>93</v>
      </c>
      <c r="D3" t="s">
        <v>18</v>
      </c>
      <c r="E3" t="s">
        <v>94</v>
      </c>
      <c r="F3" t="s">
        <v>95</v>
      </c>
      <c r="H3" t="s">
        <v>96</v>
      </c>
      <c r="I3" t="s">
        <v>97</v>
      </c>
    </row>
    <row r="4" spans="2:9">
      <c r="B4" t="s">
        <v>98</v>
      </c>
      <c r="C4" t="s">
        <v>99</v>
      </c>
      <c r="D4">
        <v>2</v>
      </c>
      <c r="H4">
        <v>1</v>
      </c>
      <c r="I4">
        <f>D4*H4</f>
        <v>2</v>
      </c>
    </row>
    <row r="5" spans="2:9">
      <c r="B5" t="s">
        <v>98</v>
      </c>
      <c r="C5" t="s">
        <v>100</v>
      </c>
      <c r="D5">
        <v>5</v>
      </c>
      <c r="H5">
        <v>1</v>
      </c>
      <c r="I5">
        <f t="shared" ref="I5:I12" si="0">D5*H5</f>
        <v>5</v>
      </c>
    </row>
    <row r="6" spans="2:9">
      <c r="B6" t="s">
        <v>98</v>
      </c>
      <c r="C6" t="s">
        <v>127</v>
      </c>
      <c r="D6">
        <v>2</v>
      </c>
      <c r="E6" s="16"/>
      <c r="F6" s="16"/>
    </row>
    <row r="7" spans="2:9">
      <c r="B7" t="s">
        <v>98</v>
      </c>
      <c r="C7" s="16" t="s">
        <v>101</v>
      </c>
      <c r="D7">
        <v>1</v>
      </c>
      <c r="H7">
        <v>3</v>
      </c>
      <c r="I7">
        <f t="shared" si="0"/>
        <v>3</v>
      </c>
    </row>
    <row r="8" spans="2:9">
      <c r="B8" t="s">
        <v>98</v>
      </c>
      <c r="C8" s="16" t="s">
        <v>126</v>
      </c>
      <c r="D8">
        <v>1</v>
      </c>
      <c r="H8">
        <v>3</v>
      </c>
      <c r="I8">
        <f t="shared" si="0"/>
        <v>3</v>
      </c>
    </row>
    <row r="9" spans="2:9">
      <c r="B9" t="s">
        <v>103</v>
      </c>
      <c r="C9" s="16" t="s">
        <v>104</v>
      </c>
      <c r="D9">
        <v>1</v>
      </c>
      <c r="H9">
        <v>3</v>
      </c>
      <c r="I9">
        <f t="shared" si="0"/>
        <v>3</v>
      </c>
    </row>
    <row r="10" spans="2:9">
      <c r="B10" s="17" t="s">
        <v>105</v>
      </c>
      <c r="C10" s="41" t="s">
        <v>106</v>
      </c>
      <c r="D10" s="45">
        <v>1</v>
      </c>
      <c r="H10">
        <v>1</v>
      </c>
      <c r="I10">
        <f t="shared" si="0"/>
        <v>1</v>
      </c>
    </row>
    <row r="11" spans="2:9">
      <c r="B11" t="s">
        <v>107</v>
      </c>
      <c r="C11" t="s">
        <v>108</v>
      </c>
      <c r="D11">
        <v>7</v>
      </c>
      <c r="E11" s="46"/>
      <c r="H11">
        <v>2</v>
      </c>
      <c r="I11">
        <f t="shared" si="0"/>
        <v>14</v>
      </c>
    </row>
    <row r="12" spans="2:9">
      <c r="B12" t="s">
        <v>107</v>
      </c>
      <c r="C12" t="s">
        <v>109</v>
      </c>
      <c r="D12">
        <v>1</v>
      </c>
      <c r="H12">
        <v>4</v>
      </c>
      <c r="I12">
        <f t="shared" si="0"/>
        <v>4</v>
      </c>
    </row>
    <row r="13" spans="2:9">
      <c r="B13" t="s">
        <v>110</v>
      </c>
      <c r="C13" t="s">
        <v>111</v>
      </c>
      <c r="D13">
        <v>4</v>
      </c>
      <c r="E13" s="1"/>
    </row>
    <row r="14" spans="2:9">
      <c r="B14" t="s">
        <v>110</v>
      </c>
      <c r="C14" t="s">
        <v>112</v>
      </c>
      <c r="D14">
        <v>20</v>
      </c>
      <c r="E14" s="1"/>
    </row>
    <row r="15" spans="2:9" ht="33.75" customHeight="1">
      <c r="B15" t="s">
        <v>114</v>
      </c>
      <c r="C15" s="47" t="s">
        <v>132</v>
      </c>
      <c r="D15">
        <v>1</v>
      </c>
      <c r="E15" s="46"/>
      <c r="F15" s="46"/>
    </row>
    <row r="16" spans="2:9" ht="18.75" customHeight="1">
      <c r="B16" t="s">
        <v>114</v>
      </c>
      <c r="C16" s="47" t="s">
        <v>119</v>
      </c>
      <c r="D16">
        <v>5</v>
      </c>
      <c r="E16" s="46"/>
      <c r="F16" s="46"/>
    </row>
    <row r="17" spans="2:9" ht="16.5" customHeight="1">
      <c r="B17" t="s">
        <v>114</v>
      </c>
      <c r="C17" s="47" t="s">
        <v>120</v>
      </c>
      <c r="D17">
        <v>1</v>
      </c>
      <c r="E17" s="46"/>
      <c r="F17" s="46"/>
    </row>
    <row r="18" spans="2:9" ht="18" customHeight="1">
      <c r="B18" t="s">
        <v>114</v>
      </c>
      <c r="C18" t="s">
        <v>121</v>
      </c>
      <c r="D18">
        <v>1</v>
      </c>
      <c r="E18" s="46"/>
      <c r="F18" s="46"/>
    </row>
    <row r="19" spans="2:9">
      <c r="B19" t="s">
        <v>114</v>
      </c>
      <c r="C19" t="s">
        <v>117</v>
      </c>
      <c r="D19">
        <v>6</v>
      </c>
      <c r="F19" s="46"/>
    </row>
    <row r="20" spans="2:9">
      <c r="B20" t="s">
        <v>114</v>
      </c>
      <c r="C20" t="s">
        <v>118</v>
      </c>
      <c r="D20">
        <v>1</v>
      </c>
      <c r="F20" s="46"/>
    </row>
    <row r="21" spans="2:9">
      <c r="B21" t="s">
        <v>114</v>
      </c>
      <c r="C21" t="s">
        <v>128</v>
      </c>
      <c r="D21">
        <v>2</v>
      </c>
      <c r="E21" s="46"/>
      <c r="F21" s="46"/>
    </row>
    <row r="22" spans="2:9">
      <c r="B22" t="s">
        <v>114</v>
      </c>
      <c r="C22" t="s">
        <v>122</v>
      </c>
      <c r="D22">
        <v>1</v>
      </c>
      <c r="E22" s="46"/>
      <c r="F22" s="46"/>
    </row>
    <row r="23" spans="2:9">
      <c r="F23" s="46"/>
    </row>
    <row r="24" spans="2:9">
      <c r="F24" s="46"/>
    </row>
    <row r="25" spans="2:9">
      <c r="F25" s="46"/>
    </row>
    <row r="26" spans="2:9">
      <c r="C26" s="47"/>
      <c r="E26" s="46"/>
      <c r="F26" s="46"/>
    </row>
    <row r="27" spans="2:9">
      <c r="C27" t="s">
        <v>133</v>
      </c>
      <c r="D27">
        <v>1</v>
      </c>
      <c r="E27" s="46"/>
      <c r="F27" s="46"/>
    </row>
    <row r="28" spans="2:9">
      <c r="C28" t="s">
        <v>134</v>
      </c>
      <c r="D28">
        <v>20</v>
      </c>
      <c r="E28" s="46"/>
      <c r="F28" s="46"/>
    </row>
    <row r="29" spans="2:9" ht="14.5">
      <c r="B29" s="48" t="s">
        <v>115</v>
      </c>
      <c r="C29" s="48"/>
      <c r="D29" s="48"/>
      <c r="E29" s="49"/>
      <c r="F29" s="49"/>
      <c r="I29">
        <f>SUM(I4:I28)</f>
        <v>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J28"/>
  <sheetViews>
    <sheetView workbookViewId="0">
      <selection activeCell="E4" sqref="E4:F28"/>
    </sheetView>
  </sheetViews>
  <sheetFormatPr defaultRowHeight="12.5"/>
  <cols>
    <col min="2" max="2" width="17.7265625" customWidth="1"/>
    <col min="3" max="3" width="74.7265625" customWidth="1"/>
    <col min="7" max="7" width="8.81640625" customWidth="1"/>
    <col min="8" max="8" width="0.1796875" hidden="1" customWidth="1"/>
    <col min="9" max="10" width="9.1796875" hidden="1" customWidth="1"/>
  </cols>
  <sheetData>
    <row r="2" spans="2:9" ht="21">
      <c r="B2" s="44" t="s">
        <v>91</v>
      </c>
      <c r="C2" t="s">
        <v>135</v>
      </c>
    </row>
    <row r="3" spans="2:9">
      <c r="B3" t="s">
        <v>92</v>
      </c>
      <c r="C3" t="s">
        <v>93</v>
      </c>
      <c r="D3" t="s">
        <v>18</v>
      </c>
      <c r="E3" t="s">
        <v>94</v>
      </c>
      <c r="F3" t="s">
        <v>95</v>
      </c>
      <c r="H3" t="s">
        <v>96</v>
      </c>
      <c r="I3" t="s">
        <v>97</v>
      </c>
    </row>
    <row r="4" spans="2:9">
      <c r="B4" t="s">
        <v>98</v>
      </c>
      <c r="C4" t="s">
        <v>99</v>
      </c>
      <c r="D4">
        <v>4</v>
      </c>
      <c r="H4">
        <v>1</v>
      </c>
      <c r="I4">
        <f>D4*H4</f>
        <v>4</v>
      </c>
    </row>
    <row r="5" spans="2:9">
      <c r="B5" t="s">
        <v>98</v>
      </c>
      <c r="C5" t="s">
        <v>100</v>
      </c>
      <c r="D5">
        <v>6</v>
      </c>
      <c r="H5">
        <v>1</v>
      </c>
      <c r="I5">
        <f t="shared" ref="I5:I12" si="0">D5*H5</f>
        <v>6</v>
      </c>
    </row>
    <row r="6" spans="2:9">
      <c r="B6" t="s">
        <v>98</v>
      </c>
      <c r="C6" s="16" t="s">
        <v>101</v>
      </c>
      <c r="D6">
        <v>8</v>
      </c>
      <c r="H6">
        <v>3</v>
      </c>
      <c r="I6">
        <f t="shared" si="0"/>
        <v>24</v>
      </c>
    </row>
    <row r="7" spans="2:9">
      <c r="B7" t="s">
        <v>98</v>
      </c>
      <c r="C7" s="16" t="s">
        <v>102</v>
      </c>
      <c r="D7">
        <v>1</v>
      </c>
      <c r="H7">
        <v>3</v>
      </c>
      <c r="I7">
        <f t="shared" si="0"/>
        <v>3</v>
      </c>
    </row>
    <row r="8" spans="2:9">
      <c r="B8" t="s">
        <v>98</v>
      </c>
      <c r="C8" s="16" t="s">
        <v>129</v>
      </c>
      <c r="D8" s="16">
        <v>3</v>
      </c>
      <c r="E8" s="16"/>
      <c r="F8" s="16"/>
      <c r="H8">
        <v>3</v>
      </c>
      <c r="I8">
        <f t="shared" si="0"/>
        <v>9</v>
      </c>
    </row>
    <row r="9" spans="2:9">
      <c r="B9" t="s">
        <v>103</v>
      </c>
      <c r="C9" s="16" t="s">
        <v>104</v>
      </c>
      <c r="D9">
        <v>1</v>
      </c>
      <c r="H9">
        <v>3</v>
      </c>
      <c r="I9">
        <f t="shared" si="0"/>
        <v>3</v>
      </c>
    </row>
    <row r="10" spans="2:9">
      <c r="B10" s="17" t="s">
        <v>105</v>
      </c>
      <c r="C10" s="41" t="s">
        <v>106</v>
      </c>
      <c r="D10" s="45">
        <v>4</v>
      </c>
      <c r="H10">
        <v>1</v>
      </c>
      <c r="I10">
        <f t="shared" si="0"/>
        <v>4</v>
      </c>
    </row>
    <row r="11" spans="2:9">
      <c r="B11" t="s">
        <v>107</v>
      </c>
      <c r="C11" t="s">
        <v>108</v>
      </c>
      <c r="D11">
        <v>2</v>
      </c>
      <c r="E11" s="46"/>
      <c r="H11">
        <v>2</v>
      </c>
      <c r="I11">
        <f t="shared" si="0"/>
        <v>4</v>
      </c>
    </row>
    <row r="12" spans="2:9">
      <c r="B12" t="s">
        <v>107</v>
      </c>
      <c r="C12" t="s">
        <v>109</v>
      </c>
      <c r="D12">
        <v>8</v>
      </c>
      <c r="H12">
        <v>4</v>
      </c>
      <c r="I12">
        <f t="shared" si="0"/>
        <v>32</v>
      </c>
    </row>
    <row r="13" spans="2:9">
      <c r="B13" t="s">
        <v>110</v>
      </c>
      <c r="C13" t="s">
        <v>111</v>
      </c>
      <c r="D13">
        <v>4</v>
      </c>
      <c r="E13" s="1"/>
    </row>
    <row r="14" spans="2:9">
      <c r="B14" t="s">
        <v>110</v>
      </c>
      <c r="C14" t="s">
        <v>112</v>
      </c>
      <c r="D14">
        <v>42</v>
      </c>
      <c r="E14" s="1"/>
    </row>
    <row r="15" spans="2:9" ht="30" customHeight="1">
      <c r="B15" t="s">
        <v>114</v>
      </c>
      <c r="C15" s="47" t="s">
        <v>116</v>
      </c>
      <c r="D15">
        <v>1</v>
      </c>
      <c r="E15" s="46"/>
      <c r="F15" s="46"/>
    </row>
    <row r="16" spans="2:9" ht="18.75" customHeight="1">
      <c r="B16" t="s">
        <v>114</v>
      </c>
      <c r="C16" s="47" t="s">
        <v>119</v>
      </c>
      <c r="D16">
        <v>5</v>
      </c>
      <c r="E16" s="46"/>
      <c r="F16" s="46"/>
    </row>
    <row r="17" spans="2:9" ht="16.5" customHeight="1">
      <c r="B17" t="s">
        <v>114</v>
      </c>
      <c r="C17" s="47" t="s">
        <v>120</v>
      </c>
      <c r="D17">
        <v>1</v>
      </c>
      <c r="E17" s="46"/>
      <c r="F17" s="46"/>
    </row>
    <row r="18" spans="2:9" ht="18" customHeight="1">
      <c r="B18" t="s">
        <v>114</v>
      </c>
      <c r="C18" t="s">
        <v>121</v>
      </c>
      <c r="D18">
        <v>1</v>
      </c>
      <c r="E18" s="46"/>
      <c r="F18" s="46"/>
    </row>
    <row r="19" spans="2:9">
      <c r="B19" t="s">
        <v>114</v>
      </c>
      <c r="C19" t="s">
        <v>117</v>
      </c>
      <c r="D19">
        <v>4</v>
      </c>
      <c r="F19" s="46"/>
    </row>
    <row r="20" spans="2:9">
      <c r="B20" t="s">
        <v>114</v>
      </c>
      <c r="C20" t="s">
        <v>118</v>
      </c>
      <c r="D20">
        <v>1</v>
      </c>
      <c r="F20" s="46"/>
    </row>
    <row r="21" spans="2:9">
      <c r="B21" t="s">
        <v>114</v>
      </c>
      <c r="C21" t="s">
        <v>122</v>
      </c>
      <c r="D21">
        <v>2</v>
      </c>
      <c r="E21" s="46"/>
      <c r="F21" s="46"/>
    </row>
    <row r="22" spans="2:9">
      <c r="F22" s="46"/>
    </row>
    <row r="23" spans="2:9">
      <c r="F23" s="46"/>
    </row>
    <row r="24" spans="2:9">
      <c r="F24" s="46"/>
    </row>
    <row r="25" spans="2:9">
      <c r="C25" s="47"/>
      <c r="E25" s="46"/>
      <c r="F25" s="46"/>
    </row>
    <row r="26" spans="2:9">
      <c r="C26" t="s">
        <v>133</v>
      </c>
      <c r="D26">
        <v>1</v>
      </c>
      <c r="E26" s="46"/>
      <c r="F26" s="46"/>
    </row>
    <row r="27" spans="2:9">
      <c r="C27" t="s">
        <v>134</v>
      </c>
      <c r="D27">
        <v>20</v>
      </c>
      <c r="E27" s="46"/>
      <c r="F27" s="46"/>
    </row>
    <row r="28" spans="2:9" ht="14.5">
      <c r="B28" s="48" t="s">
        <v>115</v>
      </c>
      <c r="C28" s="48"/>
      <c r="D28" s="48"/>
      <c r="E28" s="49"/>
      <c r="F28" s="49"/>
      <c r="I28">
        <f>SUM(I4:I27)</f>
        <v>89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28"/>
  <sheetViews>
    <sheetView workbookViewId="0">
      <selection activeCell="E4" sqref="E4:F28"/>
    </sheetView>
  </sheetViews>
  <sheetFormatPr defaultRowHeight="12.5"/>
  <cols>
    <col min="2" max="2" width="17.7265625" customWidth="1"/>
    <col min="3" max="3" width="74.7265625" customWidth="1"/>
    <col min="7" max="7" width="8.81640625" customWidth="1"/>
    <col min="8" max="8" width="0.1796875" hidden="1" customWidth="1"/>
    <col min="9" max="10" width="9.1796875" hidden="1" customWidth="1"/>
  </cols>
  <sheetData>
    <row r="2" spans="2:9" ht="21">
      <c r="B2" s="44" t="s">
        <v>91</v>
      </c>
      <c r="C2" t="s">
        <v>136</v>
      </c>
    </row>
    <row r="3" spans="2:9">
      <c r="B3" t="s">
        <v>92</v>
      </c>
      <c r="C3" t="s">
        <v>93</v>
      </c>
      <c r="D3" t="s">
        <v>18</v>
      </c>
      <c r="E3" t="s">
        <v>94</v>
      </c>
      <c r="F3" t="s">
        <v>95</v>
      </c>
      <c r="H3" t="s">
        <v>96</v>
      </c>
      <c r="I3" t="s">
        <v>97</v>
      </c>
    </row>
    <row r="4" spans="2:9">
      <c r="B4" t="s">
        <v>98</v>
      </c>
      <c r="C4" t="s">
        <v>99</v>
      </c>
      <c r="D4">
        <v>4</v>
      </c>
      <c r="H4">
        <v>1</v>
      </c>
      <c r="I4">
        <f>D4*H4</f>
        <v>4</v>
      </c>
    </row>
    <row r="5" spans="2:9">
      <c r="B5" t="s">
        <v>98</v>
      </c>
      <c r="C5" t="s">
        <v>100</v>
      </c>
      <c r="D5">
        <v>6</v>
      </c>
      <c r="H5">
        <v>1</v>
      </c>
      <c r="I5">
        <f t="shared" ref="I5:I12" si="0">D5*H5</f>
        <v>6</v>
      </c>
    </row>
    <row r="6" spans="2:9">
      <c r="B6" t="s">
        <v>98</v>
      </c>
      <c r="C6" s="16" t="s">
        <v>101</v>
      </c>
      <c r="D6">
        <v>8</v>
      </c>
      <c r="H6">
        <v>3</v>
      </c>
      <c r="I6">
        <f t="shared" si="0"/>
        <v>24</v>
      </c>
    </row>
    <row r="7" spans="2:9">
      <c r="B7" t="s">
        <v>98</v>
      </c>
      <c r="C7" s="16" t="s">
        <v>102</v>
      </c>
      <c r="D7">
        <v>1</v>
      </c>
      <c r="H7">
        <v>3</v>
      </c>
      <c r="I7">
        <f t="shared" si="0"/>
        <v>3</v>
      </c>
    </row>
    <row r="8" spans="2:9">
      <c r="B8" t="s">
        <v>98</v>
      </c>
      <c r="C8" s="16" t="s">
        <v>129</v>
      </c>
      <c r="D8" s="16">
        <v>3</v>
      </c>
      <c r="E8" s="16"/>
      <c r="F8" s="16"/>
      <c r="H8">
        <v>3</v>
      </c>
      <c r="I8">
        <f t="shared" si="0"/>
        <v>9</v>
      </c>
    </row>
    <row r="9" spans="2:9">
      <c r="B9" t="s">
        <v>103</v>
      </c>
      <c r="C9" s="16" t="s">
        <v>104</v>
      </c>
      <c r="D9">
        <v>1</v>
      </c>
      <c r="H9">
        <v>3</v>
      </c>
      <c r="I9">
        <f t="shared" si="0"/>
        <v>3</v>
      </c>
    </row>
    <row r="10" spans="2:9">
      <c r="B10" s="17" t="s">
        <v>105</v>
      </c>
      <c r="C10" s="41" t="s">
        <v>106</v>
      </c>
      <c r="D10" s="45">
        <v>4</v>
      </c>
      <c r="H10">
        <v>1</v>
      </c>
      <c r="I10">
        <f t="shared" si="0"/>
        <v>4</v>
      </c>
    </row>
    <row r="11" spans="2:9">
      <c r="B11" t="s">
        <v>107</v>
      </c>
      <c r="C11" t="s">
        <v>108</v>
      </c>
      <c r="D11">
        <v>2</v>
      </c>
      <c r="E11" s="46"/>
      <c r="H11">
        <v>2</v>
      </c>
      <c r="I11">
        <f t="shared" si="0"/>
        <v>4</v>
      </c>
    </row>
    <row r="12" spans="2:9">
      <c r="B12" t="s">
        <v>107</v>
      </c>
      <c r="C12" t="s">
        <v>109</v>
      </c>
      <c r="D12">
        <v>8</v>
      </c>
      <c r="H12">
        <v>4</v>
      </c>
      <c r="I12">
        <f t="shared" si="0"/>
        <v>32</v>
      </c>
    </row>
    <row r="13" spans="2:9">
      <c r="B13" t="s">
        <v>110</v>
      </c>
      <c r="C13" t="s">
        <v>111</v>
      </c>
      <c r="D13">
        <v>4</v>
      </c>
      <c r="E13" s="1"/>
    </row>
    <row r="14" spans="2:9">
      <c r="B14" t="s">
        <v>110</v>
      </c>
      <c r="C14" t="s">
        <v>112</v>
      </c>
      <c r="D14">
        <v>42</v>
      </c>
      <c r="E14" s="1"/>
    </row>
    <row r="15" spans="2:9" ht="30" customHeight="1">
      <c r="B15" t="s">
        <v>114</v>
      </c>
      <c r="C15" s="47" t="s">
        <v>116</v>
      </c>
      <c r="D15">
        <v>1</v>
      </c>
      <c r="E15" s="46"/>
      <c r="F15" s="46"/>
    </row>
    <row r="16" spans="2:9" ht="18.75" customHeight="1">
      <c r="B16" t="s">
        <v>114</v>
      </c>
      <c r="C16" s="47" t="s">
        <v>119</v>
      </c>
      <c r="D16">
        <v>5</v>
      </c>
      <c r="E16" s="46"/>
      <c r="F16" s="46"/>
    </row>
    <row r="17" spans="2:9" ht="16.5" customHeight="1">
      <c r="B17" t="s">
        <v>114</v>
      </c>
      <c r="C17" s="47" t="s">
        <v>120</v>
      </c>
      <c r="D17">
        <v>1</v>
      </c>
      <c r="E17" s="46"/>
      <c r="F17" s="46"/>
    </row>
    <row r="18" spans="2:9" ht="18" customHeight="1">
      <c r="B18" t="s">
        <v>114</v>
      </c>
      <c r="C18" t="s">
        <v>121</v>
      </c>
      <c r="D18">
        <v>1</v>
      </c>
      <c r="E18" s="46"/>
      <c r="F18" s="46"/>
    </row>
    <row r="19" spans="2:9">
      <c r="B19" t="s">
        <v>114</v>
      </c>
      <c r="C19" t="s">
        <v>117</v>
      </c>
      <c r="D19">
        <v>4</v>
      </c>
      <c r="F19" s="46"/>
    </row>
    <row r="20" spans="2:9">
      <c r="B20" t="s">
        <v>114</v>
      </c>
      <c r="C20" t="s">
        <v>118</v>
      </c>
      <c r="D20">
        <v>1</v>
      </c>
      <c r="F20" s="46"/>
    </row>
    <row r="21" spans="2:9">
      <c r="B21" t="s">
        <v>114</v>
      </c>
      <c r="C21" t="s">
        <v>122</v>
      </c>
      <c r="D21">
        <v>2</v>
      </c>
      <c r="E21" s="46"/>
      <c r="F21" s="46"/>
    </row>
    <row r="22" spans="2:9">
      <c r="F22" s="46"/>
    </row>
    <row r="23" spans="2:9">
      <c r="F23" s="46"/>
    </row>
    <row r="24" spans="2:9">
      <c r="F24" s="46"/>
    </row>
    <row r="25" spans="2:9">
      <c r="C25" s="47"/>
      <c r="E25" s="46"/>
      <c r="F25" s="46"/>
    </row>
    <row r="26" spans="2:9">
      <c r="C26" t="s">
        <v>133</v>
      </c>
      <c r="D26">
        <v>1</v>
      </c>
      <c r="E26" s="46"/>
      <c r="F26" s="46"/>
    </row>
    <row r="27" spans="2:9">
      <c r="C27" t="s">
        <v>134</v>
      </c>
      <c r="D27">
        <v>30</v>
      </c>
      <c r="E27" s="46"/>
      <c r="F27" s="46"/>
    </row>
    <row r="28" spans="2:9" ht="14.5">
      <c r="B28" s="48" t="s">
        <v>115</v>
      </c>
      <c r="C28" s="48"/>
      <c r="D28" s="48"/>
      <c r="E28" s="49"/>
      <c r="F28" s="49"/>
      <c r="I28">
        <f>SUM(I4:I27)</f>
        <v>89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9"/>
  <sheetViews>
    <sheetView workbookViewId="0">
      <selection activeCell="E4" sqref="E4:F29"/>
    </sheetView>
  </sheetViews>
  <sheetFormatPr defaultRowHeight="12.5"/>
  <cols>
    <col min="2" max="2" width="17.7265625" customWidth="1"/>
    <col min="3" max="3" width="74.7265625" customWidth="1"/>
    <col min="7" max="7" width="8.453125" customWidth="1"/>
    <col min="8" max="8" width="0.1796875" hidden="1" customWidth="1"/>
    <col min="9" max="9" width="6.1796875" hidden="1" customWidth="1"/>
    <col min="10" max="10" width="7.1796875" customWidth="1"/>
  </cols>
  <sheetData>
    <row r="2" spans="2:9" ht="21">
      <c r="B2" s="44" t="s">
        <v>91</v>
      </c>
      <c r="C2" t="s">
        <v>138</v>
      </c>
    </row>
    <row r="3" spans="2:9">
      <c r="B3" t="s">
        <v>92</v>
      </c>
      <c r="C3" t="s">
        <v>93</v>
      </c>
      <c r="D3" t="s">
        <v>18</v>
      </c>
      <c r="E3" t="s">
        <v>94</v>
      </c>
      <c r="F3" t="s">
        <v>95</v>
      </c>
      <c r="H3" t="s">
        <v>96</v>
      </c>
      <c r="I3" t="s">
        <v>97</v>
      </c>
    </row>
    <row r="4" spans="2:9">
      <c r="B4" t="s">
        <v>98</v>
      </c>
      <c r="C4" t="s">
        <v>99</v>
      </c>
      <c r="D4">
        <v>5</v>
      </c>
      <c r="H4">
        <v>1</v>
      </c>
      <c r="I4">
        <f>D4*H4</f>
        <v>5</v>
      </c>
    </row>
    <row r="5" spans="2:9">
      <c r="B5" t="s">
        <v>98</v>
      </c>
      <c r="C5" t="s">
        <v>100</v>
      </c>
      <c r="D5">
        <v>11</v>
      </c>
      <c r="H5">
        <v>1</v>
      </c>
      <c r="I5">
        <f t="shared" ref="I5:I13" si="0">D5*H5</f>
        <v>11</v>
      </c>
    </row>
    <row r="6" spans="2:9">
      <c r="B6" t="s">
        <v>98</v>
      </c>
      <c r="C6" s="16" t="s">
        <v>101</v>
      </c>
      <c r="D6">
        <v>5</v>
      </c>
      <c r="H6">
        <v>3</v>
      </c>
      <c r="I6">
        <f t="shared" si="0"/>
        <v>15</v>
      </c>
    </row>
    <row r="7" spans="2:9">
      <c r="B7" t="s">
        <v>98</v>
      </c>
      <c r="C7" s="16" t="s">
        <v>102</v>
      </c>
      <c r="D7">
        <v>1</v>
      </c>
      <c r="H7">
        <v>3</v>
      </c>
      <c r="I7">
        <f t="shared" si="0"/>
        <v>3</v>
      </c>
    </row>
    <row r="8" spans="2:9">
      <c r="B8" t="s">
        <v>98</v>
      </c>
      <c r="C8" s="16" t="s">
        <v>129</v>
      </c>
      <c r="D8" s="16">
        <v>3</v>
      </c>
      <c r="E8" s="16"/>
      <c r="F8" s="16"/>
      <c r="H8">
        <v>3</v>
      </c>
      <c r="I8">
        <f t="shared" si="0"/>
        <v>9</v>
      </c>
    </row>
    <row r="9" spans="2:9">
      <c r="B9" t="s">
        <v>103</v>
      </c>
      <c r="C9" s="16" t="s">
        <v>104</v>
      </c>
      <c r="D9">
        <v>1</v>
      </c>
      <c r="H9">
        <v>3</v>
      </c>
      <c r="I9">
        <f t="shared" si="0"/>
        <v>3</v>
      </c>
    </row>
    <row r="10" spans="2:9">
      <c r="B10" s="17" t="s">
        <v>105</v>
      </c>
      <c r="C10" s="41" t="s">
        <v>106</v>
      </c>
      <c r="D10" s="45">
        <v>10</v>
      </c>
      <c r="H10">
        <v>1</v>
      </c>
      <c r="I10">
        <f t="shared" si="0"/>
        <v>10</v>
      </c>
    </row>
    <row r="11" spans="2:9">
      <c r="B11" t="s">
        <v>107</v>
      </c>
      <c r="C11" t="s">
        <v>130</v>
      </c>
      <c r="D11">
        <v>2</v>
      </c>
    </row>
    <row r="12" spans="2:9">
      <c r="B12" t="s">
        <v>107</v>
      </c>
      <c r="C12" t="s">
        <v>108</v>
      </c>
      <c r="D12">
        <v>1</v>
      </c>
      <c r="E12" s="46"/>
      <c r="H12">
        <v>2</v>
      </c>
      <c r="I12">
        <f t="shared" si="0"/>
        <v>2</v>
      </c>
    </row>
    <row r="13" spans="2:9">
      <c r="B13" t="s">
        <v>107</v>
      </c>
      <c r="C13" t="s">
        <v>109</v>
      </c>
      <c r="D13">
        <v>5</v>
      </c>
      <c r="H13">
        <v>4</v>
      </c>
      <c r="I13">
        <f t="shared" si="0"/>
        <v>20</v>
      </c>
    </row>
    <row r="14" spans="2:9">
      <c r="B14" t="s">
        <v>110</v>
      </c>
      <c r="C14" t="s">
        <v>111</v>
      </c>
      <c r="D14">
        <v>4</v>
      </c>
      <c r="E14" s="1"/>
    </row>
    <row r="15" spans="2:9">
      <c r="B15" t="s">
        <v>110</v>
      </c>
      <c r="C15" t="s">
        <v>112</v>
      </c>
      <c r="D15">
        <v>45</v>
      </c>
      <c r="E15" s="1"/>
    </row>
    <row r="16" spans="2:9" ht="30" customHeight="1">
      <c r="B16" t="s">
        <v>114</v>
      </c>
      <c r="C16" s="47" t="s">
        <v>137</v>
      </c>
      <c r="D16">
        <v>1</v>
      </c>
      <c r="E16" s="46"/>
      <c r="F16" s="46"/>
    </row>
    <row r="17" spans="2:9" ht="18.75" customHeight="1">
      <c r="B17" t="s">
        <v>114</v>
      </c>
      <c r="C17" s="47" t="s">
        <v>119</v>
      </c>
      <c r="D17">
        <v>5</v>
      </c>
      <c r="E17" s="46"/>
      <c r="F17" s="46"/>
    </row>
    <row r="18" spans="2:9" ht="16.5" customHeight="1">
      <c r="B18" t="s">
        <v>114</v>
      </c>
      <c r="C18" s="47" t="s">
        <v>120</v>
      </c>
      <c r="D18">
        <v>1</v>
      </c>
      <c r="E18" s="46"/>
      <c r="F18" s="46"/>
    </row>
    <row r="19" spans="2:9" ht="18" customHeight="1">
      <c r="B19" t="s">
        <v>114</v>
      </c>
      <c r="C19" t="s">
        <v>121</v>
      </c>
      <c r="D19">
        <v>1</v>
      </c>
      <c r="E19" s="46"/>
      <c r="F19" s="46"/>
    </row>
    <row r="20" spans="2:9">
      <c r="B20" t="s">
        <v>114</v>
      </c>
      <c r="C20" t="s">
        <v>117</v>
      </c>
      <c r="D20">
        <v>4</v>
      </c>
      <c r="F20" s="46"/>
    </row>
    <row r="21" spans="2:9">
      <c r="B21" t="s">
        <v>114</v>
      </c>
      <c r="C21" t="s">
        <v>118</v>
      </c>
      <c r="D21">
        <v>1</v>
      </c>
      <c r="F21" s="46"/>
    </row>
    <row r="22" spans="2:9">
      <c r="B22" t="s">
        <v>114</v>
      </c>
      <c r="C22" t="s">
        <v>122</v>
      </c>
      <c r="D22">
        <v>2</v>
      </c>
      <c r="E22" s="46"/>
      <c r="F22" s="46"/>
    </row>
    <row r="23" spans="2:9">
      <c r="F23" s="46"/>
    </row>
    <row r="24" spans="2:9">
      <c r="F24" s="46"/>
    </row>
    <row r="25" spans="2:9">
      <c r="F25" s="46"/>
    </row>
    <row r="26" spans="2:9">
      <c r="C26" s="47"/>
      <c r="E26" s="46"/>
      <c r="F26" s="46"/>
    </row>
    <row r="27" spans="2:9">
      <c r="C27" t="s">
        <v>133</v>
      </c>
      <c r="D27">
        <v>1</v>
      </c>
      <c r="E27" s="46"/>
      <c r="F27" s="46"/>
    </row>
    <row r="28" spans="2:9">
      <c r="C28" t="s">
        <v>134</v>
      </c>
      <c r="D28">
        <v>35</v>
      </c>
      <c r="E28" s="46"/>
      <c r="F28" s="46"/>
    </row>
    <row r="29" spans="2:9" ht="14.5">
      <c r="B29" s="48" t="s">
        <v>115</v>
      </c>
      <c r="C29" s="48"/>
      <c r="D29" s="48"/>
      <c r="E29" s="49"/>
      <c r="F29" s="49"/>
      <c r="I29">
        <f>SUM(I4:I28)</f>
        <v>78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I45"/>
  <sheetViews>
    <sheetView topLeftCell="A19" workbookViewId="0">
      <selection activeCell="E3" sqref="E3:F45"/>
    </sheetView>
  </sheetViews>
  <sheetFormatPr defaultRowHeight="12.5"/>
  <cols>
    <col min="2" max="2" width="16.1796875" customWidth="1"/>
    <col min="3" max="3" width="51" customWidth="1"/>
    <col min="8" max="9" width="9.1796875" hidden="1" customWidth="1"/>
  </cols>
  <sheetData>
    <row r="1" spans="2:9" ht="21">
      <c r="B1" s="44" t="s">
        <v>91</v>
      </c>
      <c r="C1">
        <v>31</v>
      </c>
    </row>
    <row r="2" spans="2:9">
      <c r="B2" t="s">
        <v>92</v>
      </c>
      <c r="C2" t="s">
        <v>93</v>
      </c>
      <c r="D2" t="s">
        <v>18</v>
      </c>
      <c r="E2" t="s">
        <v>94</v>
      </c>
      <c r="F2" t="s">
        <v>95</v>
      </c>
      <c r="H2" t="s">
        <v>96</v>
      </c>
      <c r="I2" t="s">
        <v>97</v>
      </c>
    </row>
    <row r="3" spans="2:9">
      <c r="B3" t="s">
        <v>98</v>
      </c>
      <c r="C3" s="16" t="s">
        <v>100</v>
      </c>
      <c r="D3">
        <v>5</v>
      </c>
      <c r="H3">
        <v>1</v>
      </c>
      <c r="I3">
        <f t="shared" ref="I3:I27" si="0">D3*H3</f>
        <v>5</v>
      </c>
    </row>
    <row r="4" spans="2:9">
      <c r="B4" t="s">
        <v>98</v>
      </c>
      <c r="C4" s="16" t="s">
        <v>139</v>
      </c>
      <c r="D4">
        <v>3</v>
      </c>
      <c r="H4">
        <v>1</v>
      </c>
      <c r="I4">
        <f t="shared" si="0"/>
        <v>3</v>
      </c>
    </row>
    <row r="5" spans="2:9">
      <c r="B5" t="s">
        <v>98</v>
      </c>
      <c r="C5" s="16" t="s">
        <v>101</v>
      </c>
      <c r="D5">
        <v>2</v>
      </c>
      <c r="H5">
        <v>3</v>
      </c>
      <c r="I5">
        <f t="shared" si="0"/>
        <v>6</v>
      </c>
    </row>
    <row r="6" spans="2:9">
      <c r="B6" t="s">
        <v>98</v>
      </c>
      <c r="C6" s="16" t="s">
        <v>140</v>
      </c>
      <c r="D6">
        <v>2</v>
      </c>
    </row>
    <row r="7" spans="2:9">
      <c r="B7" t="s">
        <v>98</v>
      </c>
      <c r="C7" s="16" t="s">
        <v>141</v>
      </c>
      <c r="D7">
        <v>1</v>
      </c>
    </row>
    <row r="8" spans="2:9">
      <c r="B8" t="s">
        <v>98</v>
      </c>
      <c r="C8" s="16" t="s">
        <v>142</v>
      </c>
      <c r="D8">
        <v>1</v>
      </c>
      <c r="H8">
        <v>3</v>
      </c>
      <c r="I8">
        <f t="shared" si="0"/>
        <v>3</v>
      </c>
    </row>
    <row r="9" spans="2:9">
      <c r="B9" t="s">
        <v>98</v>
      </c>
      <c r="C9" s="16" t="s">
        <v>143</v>
      </c>
      <c r="D9">
        <v>1</v>
      </c>
    </row>
    <row r="10" spans="2:9">
      <c r="B10" t="s">
        <v>98</v>
      </c>
      <c r="C10" s="16" t="s">
        <v>144</v>
      </c>
      <c r="D10">
        <v>1</v>
      </c>
    </row>
    <row r="11" spans="2:9">
      <c r="B11" t="s">
        <v>103</v>
      </c>
      <c r="C11" s="16" t="s">
        <v>104</v>
      </c>
      <c r="D11">
        <v>1</v>
      </c>
      <c r="H11">
        <v>3</v>
      </c>
      <c r="I11">
        <f t="shared" si="0"/>
        <v>3</v>
      </c>
    </row>
    <row r="12" spans="2:9">
      <c r="B12" t="s">
        <v>145</v>
      </c>
      <c r="C12" s="16" t="s">
        <v>146</v>
      </c>
      <c r="D12">
        <v>1</v>
      </c>
      <c r="H12">
        <v>1</v>
      </c>
      <c r="I12">
        <f t="shared" si="0"/>
        <v>1</v>
      </c>
    </row>
    <row r="13" spans="2:9">
      <c r="B13" t="s">
        <v>147</v>
      </c>
      <c r="C13" s="16" t="s">
        <v>148</v>
      </c>
      <c r="D13">
        <v>1</v>
      </c>
      <c r="I13">
        <f t="shared" si="0"/>
        <v>0</v>
      </c>
    </row>
    <row r="14" spans="2:9">
      <c r="B14" t="s">
        <v>145</v>
      </c>
      <c r="C14" s="16" t="s">
        <v>149</v>
      </c>
      <c r="D14">
        <v>5</v>
      </c>
      <c r="H14">
        <v>3</v>
      </c>
      <c r="I14">
        <f t="shared" si="0"/>
        <v>15</v>
      </c>
    </row>
    <row r="15" spans="2:9">
      <c r="B15" t="s">
        <v>147</v>
      </c>
      <c r="C15" s="16" t="s">
        <v>150</v>
      </c>
      <c r="D15">
        <v>3</v>
      </c>
      <c r="I15">
        <f t="shared" si="0"/>
        <v>0</v>
      </c>
    </row>
    <row r="16" spans="2:9">
      <c r="B16" t="s">
        <v>147</v>
      </c>
      <c r="C16" s="16" t="s">
        <v>151</v>
      </c>
      <c r="D16">
        <v>3</v>
      </c>
      <c r="I16">
        <f t="shared" si="0"/>
        <v>0</v>
      </c>
    </row>
    <row r="17" spans="2:9">
      <c r="B17" t="s">
        <v>147</v>
      </c>
      <c r="C17" s="16" t="s">
        <v>152</v>
      </c>
      <c r="D17">
        <v>3</v>
      </c>
      <c r="I17">
        <f t="shared" si="0"/>
        <v>0</v>
      </c>
    </row>
    <row r="18" spans="2:9">
      <c r="B18" t="s">
        <v>145</v>
      </c>
      <c r="C18" s="16" t="s">
        <v>153</v>
      </c>
      <c r="D18">
        <v>1</v>
      </c>
      <c r="H18">
        <v>3</v>
      </c>
      <c r="I18">
        <f t="shared" si="0"/>
        <v>3</v>
      </c>
    </row>
    <row r="19" spans="2:9">
      <c r="B19" t="s">
        <v>147</v>
      </c>
      <c r="C19" s="16" t="s">
        <v>154</v>
      </c>
      <c r="D19">
        <v>3</v>
      </c>
      <c r="I19">
        <f t="shared" si="0"/>
        <v>0</v>
      </c>
    </row>
    <row r="20" spans="2:9">
      <c r="B20" t="s">
        <v>145</v>
      </c>
      <c r="C20" s="16" t="s">
        <v>155</v>
      </c>
      <c r="D20">
        <v>1</v>
      </c>
      <c r="H20">
        <v>3</v>
      </c>
      <c r="I20">
        <f t="shared" si="0"/>
        <v>3</v>
      </c>
    </row>
    <row r="21" spans="2:9">
      <c r="B21" t="s">
        <v>147</v>
      </c>
      <c r="C21" s="16" t="s">
        <v>148</v>
      </c>
      <c r="D21">
        <v>3</v>
      </c>
      <c r="I21">
        <f t="shared" si="0"/>
        <v>0</v>
      </c>
    </row>
    <row r="22" spans="2:9">
      <c r="B22" s="17" t="s">
        <v>105</v>
      </c>
      <c r="C22" s="41" t="s">
        <v>106</v>
      </c>
      <c r="D22" s="45">
        <v>1</v>
      </c>
      <c r="H22">
        <v>1</v>
      </c>
      <c r="I22">
        <f t="shared" si="0"/>
        <v>1</v>
      </c>
    </row>
    <row r="23" spans="2:9">
      <c r="B23" t="s">
        <v>156</v>
      </c>
      <c r="C23" s="16" t="s">
        <v>157</v>
      </c>
      <c r="D23" s="45">
        <v>3</v>
      </c>
      <c r="H23">
        <v>1</v>
      </c>
      <c r="I23">
        <f t="shared" si="0"/>
        <v>3</v>
      </c>
    </row>
    <row r="24" spans="2:9">
      <c r="B24" t="s">
        <v>156</v>
      </c>
      <c r="C24" s="16" t="s">
        <v>158</v>
      </c>
      <c r="D24">
        <v>1</v>
      </c>
      <c r="H24">
        <v>2</v>
      </c>
      <c r="I24">
        <f t="shared" si="0"/>
        <v>2</v>
      </c>
    </row>
    <row r="25" spans="2:9">
      <c r="B25" s="16" t="s">
        <v>159</v>
      </c>
      <c r="C25" s="16" t="s">
        <v>160</v>
      </c>
      <c r="D25">
        <v>1</v>
      </c>
      <c r="E25" s="46"/>
      <c r="H25">
        <v>2</v>
      </c>
      <c r="I25">
        <f t="shared" si="0"/>
        <v>2</v>
      </c>
    </row>
    <row r="26" spans="2:9">
      <c r="B26" s="16" t="s">
        <v>107</v>
      </c>
      <c r="C26" s="16" t="s">
        <v>108</v>
      </c>
      <c r="D26">
        <v>2</v>
      </c>
      <c r="E26" s="46"/>
      <c r="H26">
        <v>2</v>
      </c>
      <c r="I26">
        <f t="shared" si="0"/>
        <v>4</v>
      </c>
    </row>
    <row r="27" spans="2:9">
      <c r="B27" s="16" t="s">
        <v>107</v>
      </c>
      <c r="C27" s="16" t="s">
        <v>109</v>
      </c>
      <c r="D27">
        <v>2</v>
      </c>
      <c r="H27">
        <v>4</v>
      </c>
      <c r="I27">
        <f t="shared" si="0"/>
        <v>8</v>
      </c>
    </row>
    <row r="28" spans="2:9">
      <c r="B28" s="16" t="s">
        <v>110</v>
      </c>
      <c r="C28" s="16" t="s">
        <v>161</v>
      </c>
      <c r="D28">
        <v>3</v>
      </c>
    </row>
    <row r="29" spans="2:9">
      <c r="B29" s="16" t="s">
        <v>110</v>
      </c>
      <c r="C29" s="16" t="s">
        <v>111</v>
      </c>
      <c r="D29">
        <v>12</v>
      </c>
      <c r="E29" s="1"/>
    </row>
    <row r="30" spans="2:9">
      <c r="B30" s="16" t="s">
        <v>110</v>
      </c>
      <c r="C30" s="16" t="s">
        <v>162</v>
      </c>
      <c r="D30">
        <v>6</v>
      </c>
      <c r="E30" s="1"/>
    </row>
    <row r="31" spans="2:9">
      <c r="B31" s="16" t="s">
        <v>110</v>
      </c>
      <c r="C31" s="16" t="s">
        <v>112</v>
      </c>
      <c r="D31">
        <v>18</v>
      </c>
      <c r="E31" s="1"/>
    </row>
    <row r="32" spans="2:9">
      <c r="B32" s="16" t="s">
        <v>163</v>
      </c>
      <c r="C32" s="16" t="s">
        <v>164</v>
      </c>
      <c r="D32">
        <v>1</v>
      </c>
      <c r="E32" s="1"/>
    </row>
    <row r="33" spans="2:9">
      <c r="B33" s="16" t="s">
        <v>113</v>
      </c>
      <c r="C33" t="s">
        <v>165</v>
      </c>
      <c r="D33">
        <v>4</v>
      </c>
      <c r="E33" s="1"/>
      <c r="H33">
        <v>4</v>
      </c>
      <c r="I33">
        <f>D33*H33</f>
        <v>16</v>
      </c>
    </row>
    <row r="34" spans="2:9">
      <c r="B34" s="16" t="s">
        <v>113</v>
      </c>
      <c r="C34" t="s">
        <v>166</v>
      </c>
      <c r="D34">
        <v>1</v>
      </c>
      <c r="E34" s="1"/>
    </row>
    <row r="35" spans="2:9" ht="21" customHeight="1">
      <c r="B35" t="s">
        <v>91</v>
      </c>
      <c r="C35" s="47" t="s">
        <v>167</v>
      </c>
      <c r="D35">
        <v>2</v>
      </c>
      <c r="E35" s="46"/>
      <c r="F35" s="46"/>
    </row>
    <row r="36" spans="2:9" ht="24.75" customHeight="1">
      <c r="B36" t="s">
        <v>91</v>
      </c>
      <c r="C36" s="47" t="s">
        <v>168</v>
      </c>
      <c r="D36">
        <v>1</v>
      </c>
      <c r="E36" s="46"/>
      <c r="F36" s="46"/>
    </row>
    <row r="37" spans="2:9" ht="21" customHeight="1">
      <c r="B37" t="s">
        <v>91</v>
      </c>
      <c r="C37" s="47" t="s">
        <v>169</v>
      </c>
      <c r="D37">
        <v>2</v>
      </c>
      <c r="E37" s="46"/>
      <c r="F37" s="46"/>
    </row>
    <row r="38" spans="2:9">
      <c r="B38" t="s">
        <v>91</v>
      </c>
      <c r="C38" t="s">
        <v>170</v>
      </c>
      <c r="D38">
        <v>2</v>
      </c>
      <c r="E38" s="46"/>
      <c r="F38" s="46"/>
    </row>
    <row r="39" spans="2:9">
      <c r="B39" t="s">
        <v>91</v>
      </c>
      <c r="C39" t="s">
        <v>171</v>
      </c>
      <c r="D39">
        <v>2</v>
      </c>
      <c r="F39" s="46"/>
    </row>
    <row r="40" spans="2:9">
      <c r="B40" t="s">
        <v>91</v>
      </c>
      <c r="C40" t="s">
        <v>172</v>
      </c>
      <c r="D40">
        <v>2</v>
      </c>
      <c r="F40" s="46"/>
    </row>
    <row r="41" spans="2:9">
      <c r="E41" s="46"/>
      <c r="F41" s="46"/>
    </row>
    <row r="42" spans="2:9">
      <c r="C42" t="s">
        <v>173</v>
      </c>
      <c r="D42">
        <v>1</v>
      </c>
      <c r="E42" s="46"/>
      <c r="F42" s="46"/>
    </row>
    <row r="43" spans="2:9">
      <c r="C43" t="s">
        <v>134</v>
      </c>
      <c r="D43">
        <v>40</v>
      </c>
      <c r="E43" s="46"/>
      <c r="F43" s="46"/>
    </row>
    <row r="44" spans="2:9">
      <c r="E44" s="46"/>
      <c r="F44" s="46"/>
    </row>
    <row r="45" spans="2:9" ht="14.5">
      <c r="B45" s="48" t="s">
        <v>115</v>
      </c>
      <c r="C45" s="48"/>
      <c r="D45" s="48"/>
      <c r="E45" s="49"/>
      <c r="F45" s="49"/>
      <c r="I45">
        <f>SUM(I3:I43)</f>
        <v>78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B38" sqref="B38"/>
    </sheetView>
  </sheetViews>
  <sheetFormatPr defaultRowHeight="12.5"/>
  <cols>
    <col min="1" max="1" width="45.453125" customWidth="1"/>
    <col min="3" max="3" width="9.1796875" hidden="1" customWidth="1"/>
  </cols>
  <sheetData>
    <row r="2" spans="1:9" ht="13" thickBot="1"/>
    <row r="3" spans="1:9" ht="13.5" thickBot="1">
      <c r="A3" s="25" t="s">
        <v>62</v>
      </c>
      <c r="B3" s="26" t="s">
        <v>22</v>
      </c>
      <c r="C3" s="26"/>
      <c r="D3" s="26" t="s">
        <v>63</v>
      </c>
      <c r="E3" s="26" t="s">
        <v>64</v>
      </c>
      <c r="F3" s="26" t="s">
        <v>65</v>
      </c>
      <c r="G3" s="26" t="s">
        <v>66</v>
      </c>
      <c r="H3" s="26" t="s">
        <v>67</v>
      </c>
      <c r="I3" s="27" t="s">
        <v>68</v>
      </c>
    </row>
    <row r="4" spans="1:9" ht="13" thickTop="1">
      <c r="A4" s="28" t="s">
        <v>69</v>
      </c>
      <c r="B4" s="29" t="s">
        <v>1</v>
      </c>
      <c r="C4" s="29">
        <v>840008</v>
      </c>
      <c r="D4" s="29"/>
      <c r="E4" s="29"/>
      <c r="F4" s="42">
        <v>660</v>
      </c>
      <c r="G4" s="29"/>
      <c r="H4" s="29"/>
      <c r="I4" s="30"/>
    </row>
    <row r="5" spans="1:9">
      <c r="A5" s="31" t="s">
        <v>70</v>
      </c>
      <c r="B5" s="32" t="s">
        <v>1</v>
      </c>
      <c r="C5" s="32">
        <v>800310</v>
      </c>
      <c r="D5" s="32"/>
      <c r="E5" s="32"/>
      <c r="F5" s="43">
        <v>95</v>
      </c>
      <c r="G5" s="32"/>
      <c r="H5" s="32"/>
      <c r="I5" s="33"/>
    </row>
    <row r="6" spans="1:9">
      <c r="A6" s="31" t="s">
        <v>71</v>
      </c>
      <c r="B6" s="32" t="s">
        <v>1</v>
      </c>
      <c r="C6" s="32">
        <v>810304</v>
      </c>
      <c r="D6" s="32"/>
      <c r="E6" s="32"/>
      <c r="F6" s="43">
        <v>230</v>
      </c>
      <c r="G6" s="32"/>
      <c r="H6" s="32"/>
      <c r="I6" s="33"/>
    </row>
    <row r="7" spans="1:9">
      <c r="A7" s="34" t="s">
        <v>195</v>
      </c>
      <c r="B7" s="32" t="s">
        <v>18</v>
      </c>
      <c r="C7" s="32">
        <v>253060</v>
      </c>
      <c r="D7" s="32"/>
      <c r="E7" s="32"/>
      <c r="F7" s="43">
        <v>540</v>
      </c>
      <c r="G7" s="32"/>
      <c r="H7" s="32"/>
      <c r="I7" s="33"/>
    </row>
    <row r="8" spans="1:9">
      <c r="A8" s="31" t="s">
        <v>72</v>
      </c>
      <c r="B8" s="32" t="s">
        <v>18</v>
      </c>
      <c r="C8" s="32">
        <v>273741</v>
      </c>
      <c r="D8" s="32"/>
      <c r="E8" s="32"/>
      <c r="F8" s="43">
        <v>120</v>
      </c>
      <c r="G8" s="32"/>
      <c r="H8" s="32"/>
      <c r="I8" s="33"/>
    </row>
    <row r="9" spans="1:9">
      <c r="A9" s="31" t="s">
        <v>73</v>
      </c>
      <c r="B9" s="32" t="s">
        <v>18</v>
      </c>
      <c r="C9" s="32">
        <v>490110</v>
      </c>
      <c r="D9" s="32"/>
      <c r="E9" s="32"/>
      <c r="F9" s="43">
        <v>16</v>
      </c>
      <c r="G9" s="32"/>
      <c r="H9" s="32"/>
      <c r="I9" s="33"/>
    </row>
    <row r="10" spans="1:9">
      <c r="A10" s="31" t="s">
        <v>124</v>
      </c>
      <c r="B10" s="32" t="s">
        <v>18</v>
      </c>
      <c r="C10" s="32">
        <v>315119</v>
      </c>
      <c r="D10" s="32"/>
      <c r="E10" s="32"/>
      <c r="F10" s="43">
        <v>36</v>
      </c>
      <c r="G10" s="32"/>
      <c r="H10" s="32"/>
      <c r="I10" s="33"/>
    </row>
    <row r="11" spans="1:9">
      <c r="A11" s="31" t="s">
        <v>125</v>
      </c>
      <c r="B11" s="32" t="s">
        <v>18</v>
      </c>
      <c r="C11" s="32">
        <v>306020</v>
      </c>
      <c r="D11" s="32"/>
      <c r="E11" s="32"/>
      <c r="F11" s="43">
        <v>142</v>
      </c>
      <c r="G11" s="32"/>
      <c r="H11" s="32"/>
      <c r="I11" s="33"/>
    </row>
    <row r="12" spans="1:9">
      <c r="A12" s="31" t="s">
        <v>74</v>
      </c>
      <c r="B12" s="32" t="s">
        <v>18</v>
      </c>
      <c r="C12" s="32">
        <v>308230</v>
      </c>
      <c r="D12" s="32"/>
      <c r="E12" s="32"/>
      <c r="F12" s="43">
        <v>50</v>
      </c>
      <c r="G12" s="32"/>
      <c r="H12" s="32"/>
      <c r="I12" s="33"/>
    </row>
    <row r="13" spans="1:9">
      <c r="A13" s="31" t="s">
        <v>75</v>
      </c>
      <c r="B13" s="32" t="s">
        <v>18</v>
      </c>
      <c r="C13" s="32">
        <v>380020</v>
      </c>
      <c r="D13" s="32"/>
      <c r="E13" s="32"/>
      <c r="F13" s="43">
        <v>10</v>
      </c>
      <c r="G13" s="32"/>
      <c r="H13" s="32"/>
      <c r="I13" s="33"/>
    </row>
    <row r="14" spans="1:9">
      <c r="A14" s="31" t="s">
        <v>76</v>
      </c>
      <c r="B14" s="32" t="s">
        <v>18</v>
      </c>
      <c r="C14" s="32">
        <v>321045</v>
      </c>
      <c r="D14" s="32"/>
      <c r="E14" s="32"/>
      <c r="F14" s="43">
        <v>50</v>
      </c>
      <c r="G14" s="32"/>
      <c r="H14" s="32"/>
      <c r="I14" s="33"/>
    </row>
    <row r="15" spans="1:9">
      <c r="A15" s="31" t="s">
        <v>77</v>
      </c>
      <c r="B15" s="32" t="s">
        <v>18</v>
      </c>
      <c r="C15" s="32">
        <v>339167</v>
      </c>
      <c r="D15" s="32"/>
      <c r="E15" s="32"/>
      <c r="F15" s="43">
        <v>24</v>
      </c>
      <c r="G15" s="32"/>
      <c r="H15" s="32"/>
      <c r="I15" s="33"/>
    </row>
    <row r="16" spans="1:9">
      <c r="A16" s="31" t="s">
        <v>78</v>
      </c>
      <c r="B16" s="32" t="s">
        <v>18</v>
      </c>
      <c r="C16" s="32">
        <v>123109</v>
      </c>
      <c r="D16" s="32"/>
      <c r="E16" s="32"/>
      <c r="F16" s="43">
        <v>10</v>
      </c>
      <c r="G16" s="32"/>
      <c r="H16" s="32"/>
      <c r="I16" s="33"/>
    </row>
    <row r="17" spans="1:9">
      <c r="A17" s="31" t="s">
        <v>79</v>
      </c>
      <c r="B17" s="32" t="s">
        <v>18</v>
      </c>
      <c r="C17" s="32"/>
      <c r="D17" s="32"/>
      <c r="E17" s="32"/>
      <c r="F17" s="43">
        <v>16</v>
      </c>
      <c r="G17" s="32"/>
      <c r="H17" s="32"/>
      <c r="I17" s="33"/>
    </row>
    <row r="18" spans="1:9">
      <c r="A18" s="31" t="s">
        <v>80</v>
      </c>
      <c r="B18" s="32" t="s">
        <v>18</v>
      </c>
      <c r="C18" s="32"/>
      <c r="D18" s="32"/>
      <c r="E18" s="32"/>
      <c r="F18" s="43">
        <v>32</v>
      </c>
      <c r="G18" s="32"/>
      <c r="H18" s="32"/>
      <c r="I18" s="33"/>
    </row>
    <row r="19" spans="1:9" ht="13" thickBot="1">
      <c r="A19" s="35" t="s">
        <v>81</v>
      </c>
      <c r="B19" s="36" t="s">
        <v>82</v>
      </c>
      <c r="C19" s="36"/>
      <c r="D19" s="36"/>
      <c r="E19" s="36"/>
      <c r="F19" s="52">
        <v>30</v>
      </c>
      <c r="G19" s="36"/>
      <c r="H19" s="36"/>
      <c r="I19" s="37"/>
    </row>
    <row r="21" spans="1:9" ht="13">
      <c r="A21" s="13" t="s">
        <v>83</v>
      </c>
      <c r="B21" s="13"/>
      <c r="C21" s="13"/>
      <c r="D21" s="13"/>
      <c r="E21" s="13"/>
      <c r="F21" s="13"/>
      <c r="G21" s="13"/>
      <c r="H21" s="13"/>
      <c r="I21" s="3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D33" sqref="D33"/>
    </sheetView>
  </sheetViews>
  <sheetFormatPr defaultRowHeight="12.5"/>
  <cols>
    <col min="1" max="1" width="40.81640625" customWidth="1"/>
    <col min="8" max="8" width="12" customWidth="1"/>
  </cols>
  <sheetData>
    <row r="1" spans="1:8" ht="51" customHeight="1">
      <c r="A1" s="39" t="s">
        <v>84</v>
      </c>
      <c r="C1" s="1" t="s">
        <v>11</v>
      </c>
      <c r="D1" s="1" t="s">
        <v>12</v>
      </c>
      <c r="E1" t="s">
        <v>15</v>
      </c>
      <c r="F1" s="2" t="s">
        <v>16</v>
      </c>
      <c r="G1" s="2" t="s">
        <v>17</v>
      </c>
      <c r="H1" s="6" t="s">
        <v>23</v>
      </c>
    </row>
    <row r="2" spans="1:8" ht="20">
      <c r="A2" s="40">
        <f>H2</f>
        <v>0</v>
      </c>
      <c r="B2" s="3"/>
      <c r="C2" s="4" t="s">
        <v>22</v>
      </c>
      <c r="D2" s="4" t="s">
        <v>22</v>
      </c>
      <c r="E2" s="11">
        <v>295</v>
      </c>
      <c r="F2" s="11"/>
      <c r="G2" s="11">
        <v>0</v>
      </c>
      <c r="H2" s="11"/>
    </row>
    <row r="3" spans="1:8" ht="13">
      <c r="A3" t="s">
        <v>13</v>
      </c>
      <c r="B3" t="s">
        <v>2</v>
      </c>
      <c r="C3" s="9"/>
      <c r="D3" s="9"/>
      <c r="E3" s="17">
        <v>8</v>
      </c>
      <c r="F3" s="9"/>
      <c r="G3" s="9">
        <v>0</v>
      </c>
      <c r="H3" s="10"/>
    </row>
    <row r="4" spans="1:8" ht="13">
      <c r="A4" t="s">
        <v>85</v>
      </c>
      <c r="B4" t="s">
        <v>24</v>
      </c>
      <c r="C4" s="9"/>
      <c r="D4" s="9"/>
      <c r="E4" s="16">
        <v>65</v>
      </c>
      <c r="F4" s="9"/>
      <c r="G4" s="9">
        <v>0</v>
      </c>
      <c r="H4" s="10"/>
    </row>
    <row r="5" spans="1:8" ht="13">
      <c r="A5" s="7" t="s">
        <v>131</v>
      </c>
      <c r="B5" t="s">
        <v>24</v>
      </c>
      <c r="C5" s="9"/>
      <c r="D5" s="9"/>
      <c r="E5" s="41">
        <v>65</v>
      </c>
      <c r="F5" s="9"/>
      <c r="G5" s="9">
        <v>0</v>
      </c>
      <c r="H5" s="10"/>
    </row>
    <row r="6" spans="1:8" ht="13">
      <c r="A6" t="s">
        <v>86</v>
      </c>
      <c r="B6" t="s">
        <v>24</v>
      </c>
      <c r="C6" s="9"/>
      <c r="D6" s="9"/>
      <c r="E6" s="16">
        <v>65</v>
      </c>
      <c r="F6" s="9"/>
      <c r="G6" s="9">
        <v>0</v>
      </c>
      <c r="H6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REK 1</vt:lpstr>
      <vt:lpstr>EI</vt:lpstr>
      <vt:lpstr>R31.1, R31.4</vt:lpstr>
      <vt:lpstr>R31.2</vt:lpstr>
      <vt:lpstr>R31.3</vt:lpstr>
      <vt:lpstr>R30.1</vt:lpstr>
      <vt:lpstr>R31</vt:lpstr>
      <vt:lpstr>Hromosvod</vt:lpstr>
      <vt:lpstr>zem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Albrecht</dc:creator>
  <cp:lastModifiedBy>Windows User</cp:lastModifiedBy>
  <cp:lastPrinted>2017-09-05T13:18:11Z</cp:lastPrinted>
  <dcterms:created xsi:type="dcterms:W3CDTF">1998-09-17T18:22:23Z</dcterms:created>
  <dcterms:modified xsi:type="dcterms:W3CDTF">2019-01-30T13:21:53Z</dcterms:modified>
</cp:coreProperties>
</file>